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3980" windowHeight="9852" activeTab="0"/>
  </bookViews>
  <sheets>
    <sheet name="Eingabe" sheetId="1" r:id="rId1"/>
    <sheet name="Berechn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<sst xmlns="http://schemas.openxmlformats.org/spreadsheetml/2006/main" count="102" uniqueCount="67">
  <si>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Koeffizient</t>
  </si>
  <si>
    <t>Phasenverschiebung</t>
  </si>
  <si>
    <r>
      <t>a</t>
    </r>
    <r>
      <rPr>
        <vertAlign val="subscript"/>
        <sz val="10"/>
        <rFont val="Arial Narrow"/>
        <family val="2"/>
      </rPr>
      <t xml:space="preserve">0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</si>
  <si>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0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</si>
  <si>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</si>
  <si>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</si>
  <si>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</si>
  <si>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</si>
  <si>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</si>
  <si>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</si>
  <si>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4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</si>
  <si>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4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</si>
  <si>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5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</si>
  <si>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5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</si>
  <si>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6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</si>
  <si>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6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</si>
  <si>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7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</si>
  <si>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7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</si>
  <si>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8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</si>
  <si>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8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</si>
  <si>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9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</si>
  <si>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9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</si>
  <si>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10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</si>
  <si>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10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</si>
  <si>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11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</si>
  <si>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11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</si>
  <si>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12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</si>
  <si>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12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</si>
  <si>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13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</si>
  <si>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13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</si>
  <si>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14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</si>
  <si>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14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</si>
  <si>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15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</si>
  <si>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15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</si>
  <si>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16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</si>
  <si>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16 </t>
    </r>
    <r>
      <rPr>
        <sz val="10"/>
        <rFont val="Arial Narrow"/>
        <family val="2"/>
      </rPr>
      <t>[-°]</t>
    </r>
  </si>
  <si>
    <r>
      <t xml:space="preserve">j  </t>
    </r>
    <r>
      <rPr>
        <sz val="10"/>
        <rFont val="Arial"/>
        <family val="0"/>
      </rPr>
      <t>[-°]</t>
    </r>
  </si>
  <si>
    <r>
      <t>f(</t>
    </r>
    <r>
      <rPr>
        <sz val="10"/>
        <rFont val="Symbol"/>
        <family val="1"/>
      </rPr>
      <t xml:space="preserve"> j</t>
    </r>
    <r>
      <rPr>
        <sz val="10"/>
        <rFont val="Arial"/>
        <family val="0"/>
      </rPr>
      <t xml:space="preserve"> )</t>
    </r>
  </si>
  <si>
    <r>
      <t xml:space="preserve">j  </t>
    </r>
    <r>
      <rPr>
        <sz val="10"/>
        <rFont val="Arial"/>
        <family val="0"/>
      </rPr>
      <t>[rad]</t>
    </r>
  </si>
  <si>
    <r>
      <t>a</t>
    </r>
    <r>
      <rPr>
        <vertAlign val="subscript"/>
        <sz val="10"/>
        <rFont val="Arial Narrow"/>
        <family val="2"/>
      </rPr>
      <t>0</t>
    </r>
  </si>
  <si>
    <r>
      <t>a</t>
    </r>
    <r>
      <rPr>
        <vertAlign val="subscript"/>
        <sz val="10"/>
        <rFont val="Arial"/>
        <family val="2"/>
      </rPr>
      <t xml:space="preserve">i </t>
    </r>
  </si>
  <si>
    <r>
      <t>j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[-°]</t>
    </r>
  </si>
  <si>
    <r>
      <t>j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[rad]</t>
    </r>
  </si>
  <si>
    <t>Index</t>
  </si>
  <si>
    <t>Beispiel</t>
  </si>
  <si>
    <t>Input</t>
  </si>
  <si>
    <r>
      <t>a</t>
    </r>
    <r>
      <rPr>
        <vertAlign val="subscript"/>
        <sz val="10"/>
        <rFont val="Arial Narrow"/>
        <family val="2"/>
      </rPr>
      <t>15·</t>
    </r>
    <r>
      <rPr>
        <sz val="10"/>
        <rFont val="Arial Narrow"/>
        <family val="2"/>
      </rPr>
      <t>sin(15·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15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</si>
  <si>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14·</t>
    </r>
    <r>
      <rPr>
        <sz val="10"/>
        <rFont val="Arial Narrow"/>
        <family val="2"/>
      </rPr>
      <t>sin(14·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14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</si>
  <si>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13</t>
    </r>
    <r>
      <rPr>
        <sz val="10"/>
        <rFont val="Arial Narrow"/>
        <family val="2"/>
      </rPr>
      <t>sin(13·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13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</si>
  <si>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sin(12·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</si>
  <si>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11·</t>
    </r>
    <r>
      <rPr>
        <sz val="10"/>
        <rFont val="Arial Narrow"/>
        <family val="2"/>
      </rPr>
      <t>sin(11·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</si>
  <si>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sin(10·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</si>
  <si>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9·</t>
    </r>
    <r>
      <rPr>
        <sz val="10"/>
        <rFont val="Arial Narrow"/>
        <family val="2"/>
      </rPr>
      <t>sin(9·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</si>
  <si>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sin(8·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</si>
  <si>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7·</t>
    </r>
    <r>
      <rPr>
        <sz val="10"/>
        <rFont val="Arial Narrow"/>
        <family val="2"/>
      </rPr>
      <t>sin(7·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</si>
  <si>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6·</t>
    </r>
    <r>
      <rPr>
        <sz val="10"/>
        <rFont val="Arial Narrow"/>
        <family val="2"/>
      </rPr>
      <t>sin(6·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</si>
  <si>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5·</t>
    </r>
    <r>
      <rPr>
        <sz val="10"/>
        <rFont val="Arial Narrow"/>
        <family val="2"/>
      </rPr>
      <t>sin(5·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</si>
  <si>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4·</t>
    </r>
    <r>
      <rPr>
        <sz val="10"/>
        <rFont val="Arial Narrow"/>
        <family val="2"/>
      </rPr>
      <t>sin(4·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</si>
  <si>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3·</t>
    </r>
    <r>
      <rPr>
        <sz val="10"/>
        <rFont val="Arial Narrow"/>
        <family val="2"/>
      </rPr>
      <t>sin(3·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</si>
  <si>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2·</t>
    </r>
    <r>
      <rPr>
        <sz val="10"/>
        <rFont val="Arial Narrow"/>
        <family val="2"/>
      </rPr>
      <t>sin(2·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</si>
  <si>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</t>
    </r>
    <r>
      <rPr>
        <sz val="10"/>
        <rFont val="Arial Narrow"/>
        <family val="2"/>
      </rPr>
      <t>·sin(1·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</si>
  <si>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16·</t>
    </r>
    <r>
      <rPr>
        <sz val="10"/>
        <rFont val="Arial Narrow"/>
        <family val="2"/>
      </rPr>
      <t>sin(16·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16</t>
    </r>
    <r>
      <rPr>
        <sz val="10"/>
        <rFont val="Arial Narrow"/>
        <family val="2"/>
      </rPr>
      <t>)</t>
    </r>
  </si>
  <si>
    <t>ê</t>
  </si>
  <si>
    <t>Kreisdiagramm</t>
  </si>
  <si>
    <r>
      <t>x=f(</t>
    </r>
    <r>
      <rPr>
        <sz val="10"/>
        <rFont val="Symbol"/>
        <family val="1"/>
      </rPr>
      <t>j</t>
    </r>
    <r>
      <rPr>
        <sz val="10"/>
        <rFont val="Arial Narrow"/>
        <family val="2"/>
      </rPr>
      <t>)·cos</t>
    </r>
    <r>
      <rPr>
        <sz val="10"/>
        <rFont val="Symbol"/>
        <family val="1"/>
      </rPr>
      <t>j</t>
    </r>
  </si>
  <si>
    <r>
      <t>y=f(</t>
    </r>
    <r>
      <rPr>
        <sz val="10"/>
        <rFont val="Symbol"/>
        <family val="1"/>
      </rPr>
      <t>j</t>
    </r>
    <r>
      <rPr>
        <sz val="10"/>
        <rFont val="Arial Narrow"/>
        <family val="2"/>
      </rPr>
      <t>)·sin</t>
    </r>
    <r>
      <rPr>
        <sz val="10"/>
        <rFont val="Symbol"/>
        <family val="1"/>
      </rPr>
      <t>j</t>
    </r>
  </si>
  <si>
    <r>
      <t xml:space="preserve">Mit dieser Synthese  ergibt sich die Möglichkeit ,eine periodische Funktion mit Hilfe einer Summe von trigonometrischen Funktionen zu generieren. </t>
    </r>
    <r>
      <rPr>
        <b/>
        <sz val="10"/>
        <rFont val="Arial Narrow"/>
        <family val="2"/>
      </rPr>
      <t>Hier:</t>
    </r>
    <r>
      <rPr>
        <b/>
        <i/>
        <sz val="10"/>
        <rFont val="Arial Narrow"/>
        <family val="2"/>
      </rPr>
      <t xml:space="preserve"> Variation von Amplitude, Frequenz und Phasenverschiebung von Sinusfunktionen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</si>
</sst>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\°"/>
    <numFmt numFmtId="168" formatCode="0.0\°"/>
    <numFmt numFmtId="169" formatCode="0\°"/>
  </numFmts>
  <fonts count="81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10"/>
      <name val="Arial Narrow"/>
      <family val="2"/>
    </font>
    <font>
      <vertAlign val="subscript"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0"/>
      <color indexed="30"/>
      <name val="Arial Narrow"/>
      <family val="2"/>
    </font>
    <font>
      <sz val="8"/>
      <color indexed="23"/>
      <name val="Arial Narrow"/>
      <family val="2"/>
    </font>
    <font>
      <sz val="8"/>
      <color indexed="23"/>
      <name val="Arial"/>
      <family val="2"/>
    </font>
    <font>
      <sz val="10"/>
      <color indexed="60"/>
      <name val="Wingdings"/>
      <family val="0"/>
    </font>
    <font>
      <b/>
      <sz val="11"/>
      <color indexed="60"/>
      <name val="Arial Narrow"/>
      <family val="2"/>
    </font>
    <font>
      <sz val="15"/>
      <color indexed="8"/>
      <name val="Arial"/>
      <family val="2"/>
    </font>
    <font>
      <sz val="9.5"/>
      <color indexed="8"/>
      <name val="Arial Narrow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Symbol"/>
      <family val="1"/>
    </font>
    <font>
      <sz val="7.35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1"/>
    </font>
    <font>
      <sz val="5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Symbol"/>
      <family val="1"/>
    </font>
    <font>
      <sz val="3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Symbol"/>
      <family val="1"/>
    </font>
    <font>
      <sz val="14.7"/>
      <color indexed="8"/>
      <name val="Arial"/>
      <family val="2"/>
    </font>
    <font>
      <sz val="14.75"/>
      <color indexed="8"/>
      <name val="Arial"/>
      <family val="2"/>
    </font>
    <font>
      <sz val="10.25"/>
      <color indexed="8"/>
      <name val="Arial"/>
      <family val="2"/>
    </font>
    <font>
      <sz val="6"/>
      <color indexed="8"/>
      <name val="Arial Narrow"/>
      <family val="2"/>
    </font>
    <font>
      <b/>
      <sz val="18"/>
      <color indexed="8"/>
      <name val="Calibri"/>
      <family val="2"/>
    </font>
    <font>
      <sz val="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Symbol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0070C0"/>
      <name val="Arial Narrow"/>
      <family val="2"/>
    </font>
    <font>
      <sz val="8"/>
      <color theme="1" tint="0.49998000264167786"/>
      <name val="Arial Narrow"/>
      <family val="2"/>
    </font>
    <font>
      <sz val="8"/>
      <color theme="1" tint="0.49998000264167786"/>
      <name val="Arial"/>
      <family val="2"/>
    </font>
    <font>
      <sz val="10"/>
      <color rgb="FFC00000"/>
      <name val="Wingdings"/>
      <family val="0"/>
    </font>
    <font>
      <b/>
      <sz val="11"/>
      <color rgb="FFC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6" fillId="36" borderId="0" xfId="0" applyFont="1" applyFill="1" applyAlignment="1">
      <alignment horizontal="right"/>
    </xf>
    <xf numFmtId="2" fontId="76" fillId="3" borderId="0" xfId="0" applyNumberFormat="1" applyFont="1" applyFill="1" applyBorder="1" applyAlignment="1" applyProtection="1">
      <alignment horizontal="center"/>
      <protection locked="0"/>
    </xf>
    <xf numFmtId="169" fontId="4" fillId="36" borderId="0" xfId="0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2" fontId="77" fillId="36" borderId="15" xfId="0" applyNumberFormat="1" applyFont="1" applyFill="1" applyBorder="1" applyAlignment="1">
      <alignment horizontal="center"/>
    </xf>
    <xf numFmtId="2" fontId="77" fillId="3" borderId="15" xfId="0" applyNumberFormat="1" applyFont="1" applyFill="1" applyBorder="1" applyAlignment="1">
      <alignment horizontal="center"/>
    </xf>
    <xf numFmtId="2" fontId="77" fillId="0" borderId="15" xfId="0" applyNumberFormat="1" applyFont="1" applyBorder="1" applyAlignment="1">
      <alignment horizontal="center"/>
    </xf>
    <xf numFmtId="2" fontId="77" fillId="37" borderId="15" xfId="0" applyNumberFormat="1" applyFont="1" applyFill="1" applyBorder="1" applyAlignment="1">
      <alignment horizontal="center"/>
    </xf>
    <xf numFmtId="2" fontId="77" fillId="0" borderId="16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9" fillId="28" borderId="17" xfId="45" applyFont="1" applyBorder="1" applyAlignment="1">
      <alignment/>
    </xf>
    <xf numFmtId="0" fontId="80" fillId="28" borderId="18" xfId="45" applyFont="1" applyBorder="1" applyAlignment="1">
      <alignment horizontal="right"/>
    </xf>
    <xf numFmtId="0" fontId="4" fillId="15" borderId="0" xfId="0" applyFont="1" applyFill="1" applyAlignment="1">
      <alignment/>
    </xf>
    <xf numFmtId="2" fontId="4" fillId="15" borderId="0" xfId="0" applyNumberFormat="1" applyFont="1" applyFill="1" applyBorder="1" applyAlignment="1" applyProtection="1">
      <alignment horizontal="center"/>
      <protection locked="0"/>
    </xf>
    <xf numFmtId="2" fontId="77" fillId="15" borderId="15" xfId="0" applyNumberFormat="1" applyFont="1" applyFill="1" applyBorder="1" applyAlignment="1">
      <alignment horizontal="center"/>
    </xf>
    <xf numFmtId="0" fontId="4" fillId="15" borderId="19" xfId="0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4" fillId="3" borderId="20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5" fontId="4" fillId="0" borderId="19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165" fontId="4" fillId="38" borderId="0" xfId="0" applyNumberFormat="1" applyFont="1" applyFill="1" applyAlignment="1">
      <alignment horizontal="center"/>
    </xf>
    <xf numFmtId="166" fontId="4" fillId="38" borderId="0" xfId="0" applyNumberFormat="1" applyFont="1" applyFill="1" applyAlignment="1">
      <alignment horizontal="center"/>
    </xf>
    <xf numFmtId="165" fontId="4" fillId="38" borderId="20" xfId="0" applyNumberFormat="1" applyFont="1" applyFill="1" applyBorder="1" applyAlignment="1">
      <alignment horizontal="center"/>
    </xf>
    <xf numFmtId="165" fontId="4" fillId="38" borderId="15" xfId="0" applyNumberFormat="1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165" fontId="4" fillId="39" borderId="0" xfId="0" applyNumberFormat="1" applyFont="1" applyFill="1" applyAlignment="1">
      <alignment horizontal="center"/>
    </xf>
    <xf numFmtId="166" fontId="4" fillId="39" borderId="0" xfId="0" applyNumberFormat="1" applyFont="1" applyFill="1" applyAlignment="1">
      <alignment horizontal="center"/>
    </xf>
    <xf numFmtId="165" fontId="4" fillId="39" borderId="20" xfId="0" applyNumberFormat="1" applyFont="1" applyFill="1" applyBorder="1" applyAlignment="1">
      <alignment horizontal="center"/>
    </xf>
    <xf numFmtId="165" fontId="4" fillId="39" borderId="15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165" fontId="4" fillId="11" borderId="0" xfId="0" applyNumberFormat="1" applyFont="1" applyFill="1" applyAlignment="1">
      <alignment horizontal="center"/>
    </xf>
    <xf numFmtId="166" fontId="4" fillId="11" borderId="0" xfId="0" applyNumberFormat="1" applyFont="1" applyFill="1" applyAlignment="1">
      <alignment horizontal="center"/>
    </xf>
    <xf numFmtId="165" fontId="4" fillId="11" borderId="20" xfId="0" applyNumberFormat="1" applyFont="1" applyFill="1" applyBorder="1" applyAlignment="1">
      <alignment horizontal="center"/>
    </xf>
    <xf numFmtId="165" fontId="4" fillId="11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1175"/>
          <c:y val="-0.037"/>
        </c:manualLayout>
      </c:layout>
      <c:spPr>
        <a:solidFill>
          <a:srgbClr val="C6D9F1"/>
        </a:solidFill>
        <a:ln w="3175">
          <a:noFill/>
        </a:ln>
      </c:spPr>
    </c:title>
    <c:plotArea>
      <c:layout>
        <c:manualLayout>
          <c:xMode val="edge"/>
          <c:yMode val="edge"/>
          <c:x val="-0.0085"/>
          <c:y val="0.05"/>
          <c:w val="0.778"/>
          <c:h val="0.9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Berechnung!$C$7</c:f>
              <c:strCache>
                <c:ptCount val="1"/>
                <c:pt idx="0">
                  <c:v>a0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Berechnung!$C$8:$C$368</c:f>
              <c:numCache>
                <c:ptCount val="3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Berechnung!$D$7</c:f>
              <c:strCache>
                <c:ptCount val="1"/>
                <c:pt idx="0">
                  <c:v>a1·sin(1·j+j1)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Berechnung!$D$8:$D$368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Berechnung!$E$7</c:f>
              <c:strCache>
                <c:ptCount val="1"/>
                <c:pt idx="0">
                  <c:v>a2·sin(2·j+j2)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Berechnung!$E$8:$E$368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Berechnung!$F$7</c:f>
              <c:strCache>
                <c:ptCount val="1"/>
                <c:pt idx="0">
                  <c:v>a3·sin(3·j+j3)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Berechnung!$F$8:$F$368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Berechnung!$G$7</c:f>
              <c:strCache>
                <c:ptCount val="1"/>
                <c:pt idx="0">
                  <c:v>a4·sin(4·j+j4)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Berechnung!$G$8:$G$368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Berechnung!$H$7</c:f>
              <c:strCache>
                <c:ptCount val="1"/>
                <c:pt idx="0">
                  <c:v>a5·sin(5·j+j5)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Berechnung!$H$8:$H$368</c:f>
              <c:numCache>
                <c:ptCount val="361"/>
                <c:pt idx="0">
                  <c:v>0</c:v>
                </c:pt>
                <c:pt idx="1">
                  <c:v>0.04357787137382908</c:v>
                </c:pt>
                <c:pt idx="2">
                  <c:v>0.08682408883346517</c:v>
                </c:pt>
                <c:pt idx="3">
                  <c:v>0.12940952255126037</c:v>
                </c:pt>
                <c:pt idx="4">
                  <c:v>0.17101007166283436</c:v>
                </c:pt>
                <c:pt idx="5">
                  <c:v>0.21130913087034972</c:v>
                </c:pt>
                <c:pt idx="6">
                  <c:v>0.24999999999999997</c:v>
                </c:pt>
                <c:pt idx="7">
                  <c:v>0.286788218175523</c:v>
                </c:pt>
                <c:pt idx="8">
                  <c:v>0.3213938048432696</c:v>
                </c:pt>
                <c:pt idx="9">
                  <c:v>0.35355339059327373</c:v>
                </c:pt>
                <c:pt idx="10">
                  <c:v>0.383022221559489</c:v>
                </c:pt>
                <c:pt idx="11">
                  <c:v>0.4095760221444959</c:v>
                </c:pt>
                <c:pt idx="12">
                  <c:v>0.4330127018922193</c:v>
                </c:pt>
                <c:pt idx="13">
                  <c:v>0.45315389351832497</c:v>
                </c:pt>
                <c:pt idx="14">
                  <c:v>0.46984631039295416</c:v>
                </c:pt>
                <c:pt idx="15">
                  <c:v>0.4829629131445341</c:v>
                </c:pt>
                <c:pt idx="16">
                  <c:v>0.492403876506104</c:v>
                </c:pt>
                <c:pt idx="17">
                  <c:v>0.4980973490458728</c:v>
                </c:pt>
                <c:pt idx="18">
                  <c:v>0.5</c:v>
                </c:pt>
                <c:pt idx="19">
                  <c:v>0.4980973490458728</c:v>
                </c:pt>
                <c:pt idx="20">
                  <c:v>0.492403876506104</c:v>
                </c:pt>
                <c:pt idx="21">
                  <c:v>0.48296291314453416</c:v>
                </c:pt>
                <c:pt idx="22">
                  <c:v>0.4698463103929542</c:v>
                </c:pt>
                <c:pt idx="23">
                  <c:v>0.453153893518325</c:v>
                </c:pt>
                <c:pt idx="24">
                  <c:v>0.43301270189221935</c:v>
                </c:pt>
                <c:pt idx="25">
                  <c:v>0.40957602214449584</c:v>
                </c:pt>
                <c:pt idx="26">
                  <c:v>0.383022221559489</c:v>
                </c:pt>
                <c:pt idx="27">
                  <c:v>0.3535533905932738</c:v>
                </c:pt>
                <c:pt idx="28">
                  <c:v>0.32139380484326974</c:v>
                </c:pt>
                <c:pt idx="29">
                  <c:v>0.28678821817552297</c:v>
                </c:pt>
                <c:pt idx="30">
                  <c:v>0.25000000000000017</c:v>
                </c:pt>
                <c:pt idx="31">
                  <c:v>0.21130913087034975</c:v>
                </c:pt>
                <c:pt idx="32">
                  <c:v>0.17101007166283444</c:v>
                </c:pt>
                <c:pt idx="33">
                  <c:v>0.1294095225512603</c:v>
                </c:pt>
                <c:pt idx="34">
                  <c:v>0.08682408883346514</c:v>
                </c:pt>
                <c:pt idx="35">
                  <c:v>0.0435778713738291</c:v>
                </c:pt>
                <c:pt idx="36">
                  <c:v>6.1257422745431E-17</c:v>
                </c:pt>
                <c:pt idx="37">
                  <c:v>-0.04357787137382897</c:v>
                </c:pt>
                <c:pt idx="38">
                  <c:v>-0.08682408883346501</c:v>
                </c:pt>
                <c:pt idx="39">
                  <c:v>-0.12940952255126018</c:v>
                </c:pt>
                <c:pt idx="40">
                  <c:v>-0.17101007166283433</c:v>
                </c:pt>
                <c:pt idx="41">
                  <c:v>-0.21130913087034944</c:v>
                </c:pt>
                <c:pt idx="42">
                  <c:v>-0.25000000000000006</c:v>
                </c:pt>
                <c:pt idx="43">
                  <c:v>-0.2867882181755229</c:v>
                </c:pt>
                <c:pt idx="44">
                  <c:v>-0.3213938048432696</c:v>
                </c:pt>
                <c:pt idx="45">
                  <c:v>-0.35355339059327373</c:v>
                </c:pt>
                <c:pt idx="46">
                  <c:v>-0.38302222155948895</c:v>
                </c:pt>
                <c:pt idx="47">
                  <c:v>-0.40957602214449607</c:v>
                </c:pt>
                <c:pt idx="48">
                  <c:v>-0.4330127018922192</c:v>
                </c:pt>
                <c:pt idx="49">
                  <c:v>-0.45315389351832486</c:v>
                </c:pt>
                <c:pt idx="50">
                  <c:v>-0.4698463103929542</c:v>
                </c:pt>
                <c:pt idx="51">
                  <c:v>-0.48296291314453405</c:v>
                </c:pt>
                <c:pt idx="52">
                  <c:v>-0.492403876506104</c:v>
                </c:pt>
                <c:pt idx="53">
                  <c:v>-0.4980973490458728</c:v>
                </c:pt>
                <c:pt idx="54">
                  <c:v>-0.5</c:v>
                </c:pt>
                <c:pt idx="55">
                  <c:v>-0.4980973490458728</c:v>
                </c:pt>
                <c:pt idx="56">
                  <c:v>-0.49240387650610407</c:v>
                </c:pt>
                <c:pt idx="57">
                  <c:v>-0.4829629131445342</c:v>
                </c:pt>
                <c:pt idx="58">
                  <c:v>-0.46984631039295416</c:v>
                </c:pt>
                <c:pt idx="59">
                  <c:v>-0.45315389351832513</c:v>
                </c:pt>
                <c:pt idx="60">
                  <c:v>-0.4330127018922195</c:v>
                </c:pt>
                <c:pt idx="61">
                  <c:v>-0.4095760221444962</c:v>
                </c:pt>
                <c:pt idx="62">
                  <c:v>-0.38302222155948906</c:v>
                </c:pt>
                <c:pt idx="63">
                  <c:v>-0.35355339059327384</c:v>
                </c:pt>
                <c:pt idx="64">
                  <c:v>-0.3213938048432698</c:v>
                </c:pt>
                <c:pt idx="65">
                  <c:v>-0.28678821817552286</c:v>
                </c:pt>
                <c:pt idx="66">
                  <c:v>-0.24999999999999983</c:v>
                </c:pt>
                <c:pt idx="67">
                  <c:v>-0.21130913087035</c:v>
                </c:pt>
                <c:pt idx="68">
                  <c:v>-0.1710100716628343</c:v>
                </c:pt>
                <c:pt idx="69">
                  <c:v>-0.12940952255126079</c:v>
                </c:pt>
                <c:pt idx="70">
                  <c:v>-0.0868240888334652</c:v>
                </c:pt>
                <c:pt idx="71">
                  <c:v>-0.04357787137382916</c:v>
                </c:pt>
                <c:pt idx="72">
                  <c:v>-1.22514845490862E-16</c:v>
                </c:pt>
                <c:pt idx="73">
                  <c:v>0.043577871373828916</c:v>
                </c:pt>
                <c:pt idx="74">
                  <c:v>0.08682408883346496</c:v>
                </c:pt>
                <c:pt idx="75">
                  <c:v>0.12940952255126054</c:v>
                </c:pt>
                <c:pt idx="76">
                  <c:v>0.17101007166283405</c:v>
                </c:pt>
                <c:pt idx="77">
                  <c:v>0.21130913087034978</c:v>
                </c:pt>
                <c:pt idx="78">
                  <c:v>0.24999999999999964</c:v>
                </c:pt>
                <c:pt idx="79">
                  <c:v>0.28678821817552264</c:v>
                </c:pt>
                <c:pt idx="80">
                  <c:v>0.32139380484326957</c:v>
                </c:pt>
                <c:pt idx="81">
                  <c:v>0.3535533905932737</c:v>
                </c:pt>
                <c:pt idx="82">
                  <c:v>0.3830222215594886</c:v>
                </c:pt>
                <c:pt idx="83">
                  <c:v>0.409576022144496</c:v>
                </c:pt>
                <c:pt idx="84">
                  <c:v>0.4330127018922194</c:v>
                </c:pt>
                <c:pt idx="85">
                  <c:v>0.453153893518325</c:v>
                </c:pt>
                <c:pt idx="86">
                  <c:v>0.46984631039295405</c:v>
                </c:pt>
                <c:pt idx="87">
                  <c:v>0.48296291314453405</c:v>
                </c:pt>
                <c:pt idx="88">
                  <c:v>0.492403876506104</c:v>
                </c:pt>
                <c:pt idx="89">
                  <c:v>0.4980973490458728</c:v>
                </c:pt>
                <c:pt idx="90">
                  <c:v>0.5</c:v>
                </c:pt>
                <c:pt idx="91">
                  <c:v>0.4980973490458728</c:v>
                </c:pt>
                <c:pt idx="92">
                  <c:v>0.49240387650610407</c:v>
                </c:pt>
                <c:pt idx="93">
                  <c:v>0.4829629131445342</c:v>
                </c:pt>
                <c:pt idx="94">
                  <c:v>0.469846310392954</c:v>
                </c:pt>
                <c:pt idx="95">
                  <c:v>0.4531538935183248</c:v>
                </c:pt>
                <c:pt idx="96">
                  <c:v>0.4330127018922196</c:v>
                </c:pt>
                <c:pt idx="97">
                  <c:v>0.4095760221444962</c:v>
                </c:pt>
                <c:pt idx="98">
                  <c:v>0.3830222215594894</c:v>
                </c:pt>
                <c:pt idx="99">
                  <c:v>0.35355339059327356</c:v>
                </c:pt>
                <c:pt idx="100">
                  <c:v>0.3213938048432695</c:v>
                </c:pt>
                <c:pt idx="101">
                  <c:v>0.2867882181755229</c:v>
                </c:pt>
                <c:pt idx="102">
                  <c:v>0.25000000000000067</c:v>
                </c:pt>
                <c:pt idx="103">
                  <c:v>0.21130913087035047</c:v>
                </c:pt>
                <c:pt idx="104">
                  <c:v>0.17101007166283436</c:v>
                </c:pt>
                <c:pt idx="105">
                  <c:v>0.1294095225512604</c:v>
                </c:pt>
                <c:pt idx="106">
                  <c:v>0.08682408883346525</c:v>
                </c:pt>
                <c:pt idx="107">
                  <c:v>0.04357787137382922</c:v>
                </c:pt>
                <c:pt idx="108">
                  <c:v>1.83772268236293E-16</c:v>
                </c:pt>
                <c:pt idx="109">
                  <c:v>-0.043577871373827966</c:v>
                </c:pt>
                <c:pt idx="110">
                  <c:v>-0.08682408883346489</c:v>
                </c:pt>
                <c:pt idx="111">
                  <c:v>-0.12940952255126006</c:v>
                </c:pt>
                <c:pt idx="112">
                  <c:v>-0.171010071662834</c:v>
                </c:pt>
                <c:pt idx="113">
                  <c:v>-0.21130913087034933</c:v>
                </c:pt>
                <c:pt idx="114">
                  <c:v>-0.24999999999999958</c:v>
                </c:pt>
                <c:pt idx="115">
                  <c:v>-0.2867882181755226</c:v>
                </c:pt>
                <c:pt idx="116">
                  <c:v>-0.3213938048432699</c:v>
                </c:pt>
                <c:pt idx="117">
                  <c:v>-0.35355339059327395</c:v>
                </c:pt>
                <c:pt idx="118">
                  <c:v>-0.38302222155948856</c:v>
                </c:pt>
                <c:pt idx="119">
                  <c:v>-0.40957602214449595</c:v>
                </c:pt>
                <c:pt idx="120">
                  <c:v>-0.4330127018922189</c:v>
                </c:pt>
                <c:pt idx="121">
                  <c:v>-0.453153893518325</c:v>
                </c:pt>
                <c:pt idx="122">
                  <c:v>-0.4698463103929539</c:v>
                </c:pt>
                <c:pt idx="123">
                  <c:v>-0.4829629131445341</c:v>
                </c:pt>
                <c:pt idx="124">
                  <c:v>-0.492403876506104</c:v>
                </c:pt>
                <c:pt idx="125">
                  <c:v>-0.49809734904587266</c:v>
                </c:pt>
                <c:pt idx="126">
                  <c:v>-0.5</c:v>
                </c:pt>
                <c:pt idx="127">
                  <c:v>-0.4980973490458727</c:v>
                </c:pt>
                <c:pt idx="128">
                  <c:v>-0.49240387650610407</c:v>
                </c:pt>
                <c:pt idx="129">
                  <c:v>-0.4829629131445342</c:v>
                </c:pt>
                <c:pt idx="130">
                  <c:v>-0.46984631039295405</c:v>
                </c:pt>
                <c:pt idx="131">
                  <c:v>-0.4531538935183248</c:v>
                </c:pt>
                <c:pt idx="132">
                  <c:v>-0.43301270189221913</c:v>
                </c:pt>
                <c:pt idx="133">
                  <c:v>-0.40957602214449623</c:v>
                </c:pt>
                <c:pt idx="134">
                  <c:v>-0.3830222215594894</c:v>
                </c:pt>
                <c:pt idx="135">
                  <c:v>-0.35355339059327423</c:v>
                </c:pt>
                <c:pt idx="136">
                  <c:v>-0.3213938048432695</c:v>
                </c:pt>
                <c:pt idx="137">
                  <c:v>-0.28678821817552297</c:v>
                </c:pt>
                <c:pt idx="138">
                  <c:v>-0.2500000000000007</c:v>
                </c:pt>
                <c:pt idx="139">
                  <c:v>-0.21130913087034972</c:v>
                </c:pt>
                <c:pt idx="140">
                  <c:v>-0.1710100716628344</c:v>
                </c:pt>
                <c:pt idx="141">
                  <c:v>-0.12940952255126134</c:v>
                </c:pt>
                <c:pt idx="142">
                  <c:v>-0.08682408883346532</c:v>
                </c:pt>
                <c:pt idx="143">
                  <c:v>-0.043577871373828396</c:v>
                </c:pt>
                <c:pt idx="144">
                  <c:v>-2.45029690981724E-16</c:v>
                </c:pt>
                <c:pt idx="145">
                  <c:v>0.04357787137382791</c:v>
                </c:pt>
                <c:pt idx="146">
                  <c:v>0.08682408883346483</c:v>
                </c:pt>
                <c:pt idx="147">
                  <c:v>0.12940952255126084</c:v>
                </c:pt>
                <c:pt idx="148">
                  <c:v>0.17101007166283394</c:v>
                </c:pt>
                <c:pt idx="149">
                  <c:v>0.21130913087034928</c:v>
                </c:pt>
                <c:pt idx="150">
                  <c:v>0.2500000000000003</c:v>
                </c:pt>
                <c:pt idx="151">
                  <c:v>0.2867882181755226</c:v>
                </c:pt>
                <c:pt idx="152">
                  <c:v>0.3213938048432692</c:v>
                </c:pt>
                <c:pt idx="153">
                  <c:v>0.3535533905932739</c:v>
                </c:pt>
                <c:pt idx="154">
                  <c:v>0.3830222215594891</c:v>
                </c:pt>
                <c:pt idx="155">
                  <c:v>0.40957602214449595</c:v>
                </c:pt>
                <c:pt idx="156">
                  <c:v>0.4330127018922189</c:v>
                </c:pt>
                <c:pt idx="157">
                  <c:v>0.4531538935183246</c:v>
                </c:pt>
                <c:pt idx="158">
                  <c:v>0.4698463103929539</c:v>
                </c:pt>
                <c:pt idx="159">
                  <c:v>0.4829629131445341</c:v>
                </c:pt>
                <c:pt idx="160">
                  <c:v>0.492403876506104</c:v>
                </c:pt>
                <c:pt idx="161">
                  <c:v>0.49809734904587266</c:v>
                </c:pt>
                <c:pt idx="162">
                  <c:v>0.5</c:v>
                </c:pt>
                <c:pt idx="163">
                  <c:v>0.4980973490458728</c:v>
                </c:pt>
                <c:pt idx="164">
                  <c:v>0.49240387650610423</c:v>
                </c:pt>
                <c:pt idx="165">
                  <c:v>0.48296291314453427</c:v>
                </c:pt>
                <c:pt idx="166">
                  <c:v>0.46984631039295405</c:v>
                </c:pt>
                <c:pt idx="167">
                  <c:v>0.45315389351832486</c:v>
                </c:pt>
                <c:pt idx="168">
                  <c:v>0.4330127018922192</c:v>
                </c:pt>
                <c:pt idx="169">
                  <c:v>0.40957602214449623</c:v>
                </c:pt>
                <c:pt idx="170">
                  <c:v>0.3830222215594889</c:v>
                </c:pt>
                <c:pt idx="171">
                  <c:v>0.3535533905932743</c:v>
                </c:pt>
                <c:pt idx="172">
                  <c:v>0.3213938048432703</c:v>
                </c:pt>
                <c:pt idx="173">
                  <c:v>0.286788218175523</c:v>
                </c:pt>
                <c:pt idx="174">
                  <c:v>0.2500000000000008</c:v>
                </c:pt>
                <c:pt idx="175">
                  <c:v>0.21130913087035058</c:v>
                </c:pt>
                <c:pt idx="176">
                  <c:v>0.17101007166283447</c:v>
                </c:pt>
                <c:pt idx="177">
                  <c:v>0.12940952255126054</c:v>
                </c:pt>
                <c:pt idx="178">
                  <c:v>0.0868240888334645</c:v>
                </c:pt>
                <c:pt idx="179">
                  <c:v>0.04357787137382846</c:v>
                </c:pt>
                <c:pt idx="180">
                  <c:v>3.06287113727155E-16</c:v>
                </c:pt>
                <c:pt idx="181">
                  <c:v>-0.04357787137382785</c:v>
                </c:pt>
                <c:pt idx="182">
                  <c:v>-0.08682408883346478</c:v>
                </c:pt>
                <c:pt idx="183">
                  <c:v>-0.12940952255125993</c:v>
                </c:pt>
                <c:pt idx="184">
                  <c:v>-0.17101007166283388</c:v>
                </c:pt>
                <c:pt idx="185">
                  <c:v>-0.21130913087035003</c:v>
                </c:pt>
                <c:pt idx="186">
                  <c:v>-0.24999999999999947</c:v>
                </c:pt>
                <c:pt idx="187">
                  <c:v>-0.28678821817552325</c:v>
                </c:pt>
                <c:pt idx="188">
                  <c:v>-0.32139380484327046</c:v>
                </c:pt>
                <c:pt idx="189">
                  <c:v>-0.35355339059327384</c:v>
                </c:pt>
                <c:pt idx="190">
                  <c:v>-0.3830222215594896</c:v>
                </c:pt>
                <c:pt idx="191">
                  <c:v>-0.4095760221444959</c:v>
                </c:pt>
                <c:pt idx="192">
                  <c:v>-0.43301270189221885</c:v>
                </c:pt>
                <c:pt idx="193">
                  <c:v>-0.45315389351832497</c:v>
                </c:pt>
                <c:pt idx="194">
                  <c:v>-0.4698463103929538</c:v>
                </c:pt>
                <c:pt idx="195">
                  <c:v>-0.48296291314453366</c:v>
                </c:pt>
                <c:pt idx="196">
                  <c:v>-0.49240387650610384</c:v>
                </c:pt>
                <c:pt idx="197">
                  <c:v>-0.4980973490458727</c:v>
                </c:pt>
                <c:pt idx="198">
                  <c:v>-0.5</c:v>
                </c:pt>
                <c:pt idx="199">
                  <c:v>-0.4980973490458728</c:v>
                </c:pt>
                <c:pt idx="200">
                  <c:v>-0.49240387650610395</c:v>
                </c:pt>
                <c:pt idx="201">
                  <c:v>-0.48296291314453427</c:v>
                </c:pt>
                <c:pt idx="202">
                  <c:v>-0.46984631039295405</c:v>
                </c:pt>
                <c:pt idx="203">
                  <c:v>-0.45315389351832525</c:v>
                </c:pt>
                <c:pt idx="204">
                  <c:v>-0.4330127018922201</c:v>
                </c:pt>
                <c:pt idx="205">
                  <c:v>-0.4095760221444963</c:v>
                </c:pt>
                <c:pt idx="206">
                  <c:v>-0.38302222155949006</c:v>
                </c:pt>
                <c:pt idx="207">
                  <c:v>-0.35355339059327434</c:v>
                </c:pt>
                <c:pt idx="208">
                  <c:v>-0.3213938048432696</c:v>
                </c:pt>
                <c:pt idx="209">
                  <c:v>-0.2867882181755238</c:v>
                </c:pt>
                <c:pt idx="210">
                  <c:v>-0.25000000000000006</c:v>
                </c:pt>
                <c:pt idx="211">
                  <c:v>-0.21130913087034903</c:v>
                </c:pt>
                <c:pt idx="212">
                  <c:v>-0.17101007166283452</c:v>
                </c:pt>
                <c:pt idx="213">
                  <c:v>-0.12940952255125973</c:v>
                </c:pt>
                <c:pt idx="214">
                  <c:v>-0.08682408883346543</c:v>
                </c:pt>
                <c:pt idx="215">
                  <c:v>-0.04357787137383029</c:v>
                </c:pt>
                <c:pt idx="216">
                  <c:v>-3.67544536472586E-16</c:v>
                </c:pt>
                <c:pt idx="217">
                  <c:v>0.043577871373827785</c:v>
                </c:pt>
                <c:pt idx="218">
                  <c:v>0.08682408883346296</c:v>
                </c:pt>
                <c:pt idx="219">
                  <c:v>0.12940952255126073</c:v>
                </c:pt>
                <c:pt idx="220">
                  <c:v>0.17101007166283383</c:v>
                </c:pt>
                <c:pt idx="221">
                  <c:v>0.21130913087034997</c:v>
                </c:pt>
                <c:pt idx="222">
                  <c:v>0.24999999999999942</c:v>
                </c:pt>
                <c:pt idx="223">
                  <c:v>0.2867882181755232</c:v>
                </c:pt>
                <c:pt idx="224">
                  <c:v>0.32139380484326907</c:v>
                </c:pt>
                <c:pt idx="225">
                  <c:v>0.3535533905932738</c:v>
                </c:pt>
                <c:pt idx="226">
                  <c:v>0.38302222155948845</c:v>
                </c:pt>
                <c:pt idx="227">
                  <c:v>0.40957602214449484</c:v>
                </c:pt>
                <c:pt idx="228">
                  <c:v>0.43301270189221885</c:v>
                </c:pt>
                <c:pt idx="229">
                  <c:v>0.4531538935183242</c:v>
                </c:pt>
                <c:pt idx="230">
                  <c:v>0.4698463103929538</c:v>
                </c:pt>
                <c:pt idx="231">
                  <c:v>0.48296291314453454</c:v>
                </c:pt>
                <c:pt idx="232">
                  <c:v>0.4924038765061041</c:v>
                </c:pt>
                <c:pt idx="233">
                  <c:v>0.4980973490458727</c:v>
                </c:pt>
                <c:pt idx="234">
                  <c:v>0.5</c:v>
                </c:pt>
                <c:pt idx="235">
                  <c:v>0.49809734904587283</c:v>
                </c:pt>
                <c:pt idx="236">
                  <c:v>0.4924038765061043</c:v>
                </c:pt>
                <c:pt idx="237">
                  <c:v>0.4829629131445338</c:v>
                </c:pt>
                <c:pt idx="238">
                  <c:v>0.4698463103929541</c:v>
                </c:pt>
                <c:pt idx="239">
                  <c:v>0.45315389351832525</c:v>
                </c:pt>
                <c:pt idx="240">
                  <c:v>0.43301270189222013</c:v>
                </c:pt>
                <c:pt idx="241">
                  <c:v>0.4095760221444953</c:v>
                </c:pt>
                <c:pt idx="242">
                  <c:v>0.38302222155948895</c:v>
                </c:pt>
                <c:pt idx="243">
                  <c:v>0.35355339059327434</c:v>
                </c:pt>
                <c:pt idx="244">
                  <c:v>0.321393804843271</c:v>
                </c:pt>
                <c:pt idx="245">
                  <c:v>0.28678821817552386</c:v>
                </c:pt>
                <c:pt idx="246">
                  <c:v>0.2500000000000001</c:v>
                </c:pt>
                <c:pt idx="247">
                  <c:v>0.2113091308703507</c:v>
                </c:pt>
                <c:pt idx="248">
                  <c:v>0.17101007166283458</c:v>
                </c:pt>
                <c:pt idx="249">
                  <c:v>0.1294095225512615</c:v>
                </c:pt>
                <c:pt idx="250">
                  <c:v>0.08682408883346725</c:v>
                </c:pt>
                <c:pt idx="251">
                  <c:v>0.043577871373828576</c:v>
                </c:pt>
                <c:pt idx="252">
                  <c:v>4.28801959218017E-16</c:v>
                </c:pt>
                <c:pt idx="253">
                  <c:v>-0.04357787137382772</c:v>
                </c:pt>
                <c:pt idx="254">
                  <c:v>-0.0868240888334664</c:v>
                </c:pt>
                <c:pt idx="255">
                  <c:v>-0.12940952255126068</c:v>
                </c:pt>
                <c:pt idx="256">
                  <c:v>-0.17101007166283377</c:v>
                </c:pt>
                <c:pt idx="257">
                  <c:v>-0.21130913087034991</c:v>
                </c:pt>
                <c:pt idx="258">
                  <c:v>-0.24999999999999936</c:v>
                </c:pt>
                <c:pt idx="259">
                  <c:v>-0.2867882181755217</c:v>
                </c:pt>
                <c:pt idx="260">
                  <c:v>-0.3213938048432704</c:v>
                </c:pt>
                <c:pt idx="261">
                  <c:v>-0.3535533905932738</c:v>
                </c:pt>
                <c:pt idx="262">
                  <c:v>-0.38302222155948956</c:v>
                </c:pt>
                <c:pt idx="263">
                  <c:v>-0.40957602214449684</c:v>
                </c:pt>
                <c:pt idx="264">
                  <c:v>-0.4330127018922197</c:v>
                </c:pt>
                <c:pt idx="265">
                  <c:v>-0.4531538935183249</c:v>
                </c:pt>
                <c:pt idx="266">
                  <c:v>-0.4698463103929538</c:v>
                </c:pt>
                <c:pt idx="267">
                  <c:v>-0.4829629131445336</c:v>
                </c:pt>
                <c:pt idx="268">
                  <c:v>-0.4924038765061038</c:v>
                </c:pt>
                <c:pt idx="269">
                  <c:v>-0.4980973490458727</c:v>
                </c:pt>
                <c:pt idx="270">
                  <c:v>-0.5</c:v>
                </c:pt>
                <c:pt idx="271">
                  <c:v>-0.49809734904587283</c:v>
                </c:pt>
                <c:pt idx="272">
                  <c:v>-0.49240387650610395</c:v>
                </c:pt>
                <c:pt idx="273">
                  <c:v>-0.4829629131445343</c:v>
                </c:pt>
                <c:pt idx="274">
                  <c:v>-0.4698463103929541</c:v>
                </c:pt>
                <c:pt idx="275">
                  <c:v>-0.4531538935183253</c:v>
                </c:pt>
                <c:pt idx="276">
                  <c:v>-0.43301270189222013</c:v>
                </c:pt>
                <c:pt idx="277">
                  <c:v>-0.40957602214449534</c:v>
                </c:pt>
                <c:pt idx="278">
                  <c:v>-0.383022221559489</c:v>
                </c:pt>
                <c:pt idx="279">
                  <c:v>-0.3535533905932744</c:v>
                </c:pt>
                <c:pt idx="280">
                  <c:v>-0.32139380484326974</c:v>
                </c:pt>
                <c:pt idx="281">
                  <c:v>-0.28678821817552386</c:v>
                </c:pt>
                <c:pt idx="282">
                  <c:v>-0.2500000000000017</c:v>
                </c:pt>
                <c:pt idx="283">
                  <c:v>-0.21130913087034914</c:v>
                </c:pt>
                <c:pt idx="284">
                  <c:v>-0.17101007166283463</c:v>
                </c:pt>
                <c:pt idx="285">
                  <c:v>-0.12940952255125984</c:v>
                </c:pt>
                <c:pt idx="286">
                  <c:v>-0.0868240888334638</c:v>
                </c:pt>
                <c:pt idx="287">
                  <c:v>-0.04357787137382864</c:v>
                </c:pt>
                <c:pt idx="288">
                  <c:v>-4.90059381963448E-16</c:v>
                </c:pt>
                <c:pt idx="289">
                  <c:v>0.04357787137382766</c:v>
                </c:pt>
                <c:pt idx="290">
                  <c:v>0.08682408883346285</c:v>
                </c:pt>
                <c:pt idx="291">
                  <c:v>0.1294095225512589</c:v>
                </c:pt>
                <c:pt idx="292">
                  <c:v>0.17101007166283372</c:v>
                </c:pt>
                <c:pt idx="293">
                  <c:v>0.21130913087034825</c:v>
                </c:pt>
                <c:pt idx="294">
                  <c:v>0.25000000000000083</c:v>
                </c:pt>
                <c:pt idx="295">
                  <c:v>0.2867882181755231</c:v>
                </c:pt>
                <c:pt idx="296">
                  <c:v>0.32139380484326896</c:v>
                </c:pt>
                <c:pt idx="297">
                  <c:v>0.35355339059327373</c:v>
                </c:pt>
                <c:pt idx="298">
                  <c:v>0.3830222215594884</c:v>
                </c:pt>
                <c:pt idx="299">
                  <c:v>0.4095760221444948</c:v>
                </c:pt>
                <c:pt idx="300">
                  <c:v>0.4330127018922197</c:v>
                </c:pt>
                <c:pt idx="301">
                  <c:v>0.45315389351832486</c:v>
                </c:pt>
                <c:pt idx="302">
                  <c:v>0.46984631039295377</c:v>
                </c:pt>
                <c:pt idx="303">
                  <c:v>0.48296291314453405</c:v>
                </c:pt>
                <c:pt idx="304">
                  <c:v>0.4924038765061038</c:v>
                </c:pt>
                <c:pt idx="305">
                  <c:v>0.4980973490458727</c:v>
                </c:pt>
                <c:pt idx="306">
                  <c:v>0.5</c:v>
                </c:pt>
                <c:pt idx="307">
                  <c:v>0.49809734904587283</c:v>
                </c:pt>
                <c:pt idx="308">
                  <c:v>0.492403876506104</c:v>
                </c:pt>
                <c:pt idx="309">
                  <c:v>0.4829629131445339</c:v>
                </c:pt>
                <c:pt idx="310">
                  <c:v>0.46984631039295416</c:v>
                </c:pt>
                <c:pt idx="311">
                  <c:v>0.4531538935183253</c:v>
                </c:pt>
                <c:pt idx="312">
                  <c:v>0.4330127018922202</c:v>
                </c:pt>
                <c:pt idx="313">
                  <c:v>0.4095760221444974</c:v>
                </c:pt>
                <c:pt idx="314">
                  <c:v>0.3830222215594902</c:v>
                </c:pt>
                <c:pt idx="315">
                  <c:v>0.35355339059327445</c:v>
                </c:pt>
                <c:pt idx="316">
                  <c:v>0.3213938048432711</c:v>
                </c:pt>
                <c:pt idx="317">
                  <c:v>0.28678821817552247</c:v>
                </c:pt>
                <c:pt idx="318">
                  <c:v>0.2500000000000002</c:v>
                </c:pt>
                <c:pt idx="319">
                  <c:v>0.2113091308703508</c:v>
                </c:pt>
                <c:pt idx="320">
                  <c:v>0.1710100716628347</c:v>
                </c:pt>
                <c:pt idx="321">
                  <c:v>0.12940952255126162</c:v>
                </c:pt>
                <c:pt idx="322">
                  <c:v>0.08682408883346737</c:v>
                </c:pt>
                <c:pt idx="323">
                  <c:v>0.0435778713738287</c:v>
                </c:pt>
                <c:pt idx="324">
                  <c:v>5.51316804708879E-16</c:v>
                </c:pt>
                <c:pt idx="325">
                  <c:v>-0.043577871373827605</c:v>
                </c:pt>
                <c:pt idx="326">
                  <c:v>-0.08682408883346453</c:v>
                </c:pt>
                <c:pt idx="327">
                  <c:v>-0.12940952255126056</c:v>
                </c:pt>
                <c:pt idx="328">
                  <c:v>-0.171010071662832</c:v>
                </c:pt>
                <c:pt idx="329">
                  <c:v>-0.2113091308703498</c:v>
                </c:pt>
                <c:pt idx="330">
                  <c:v>-0.24999999999999925</c:v>
                </c:pt>
                <c:pt idx="331">
                  <c:v>-0.286788218175523</c:v>
                </c:pt>
                <c:pt idx="332">
                  <c:v>-0.3213938048432703</c:v>
                </c:pt>
                <c:pt idx="333">
                  <c:v>-0.3535533905932737</c:v>
                </c:pt>
                <c:pt idx="334">
                  <c:v>-0.38302222155948945</c:v>
                </c:pt>
                <c:pt idx="335">
                  <c:v>-0.40957602214449473</c:v>
                </c:pt>
                <c:pt idx="336">
                  <c:v>-0.43301270189221963</c:v>
                </c:pt>
                <c:pt idx="337">
                  <c:v>-0.4531538935183241</c:v>
                </c:pt>
                <c:pt idx="338">
                  <c:v>-0.46984631039295377</c:v>
                </c:pt>
                <c:pt idx="339">
                  <c:v>-0.48296291314453355</c:v>
                </c:pt>
                <c:pt idx="340">
                  <c:v>-0.4924038765061041</c:v>
                </c:pt>
                <c:pt idx="341">
                  <c:v>-0.49809734904587255</c:v>
                </c:pt>
                <c:pt idx="342">
                  <c:v>-0.5</c:v>
                </c:pt>
                <c:pt idx="343">
                  <c:v>-0.49809734904587266</c:v>
                </c:pt>
                <c:pt idx="344">
                  <c:v>-0.4924038765061043</c:v>
                </c:pt>
                <c:pt idx="345">
                  <c:v>-0.4829629131445343</c:v>
                </c:pt>
                <c:pt idx="346">
                  <c:v>-0.46984631039295416</c:v>
                </c:pt>
                <c:pt idx="347">
                  <c:v>-0.45315389351832536</c:v>
                </c:pt>
                <c:pt idx="348">
                  <c:v>-0.4330127018922202</c:v>
                </c:pt>
                <c:pt idx="349">
                  <c:v>-0.4095760221444954</c:v>
                </c:pt>
                <c:pt idx="350">
                  <c:v>-0.38302222155949023</c:v>
                </c:pt>
                <c:pt idx="351">
                  <c:v>-0.3535533905932745</c:v>
                </c:pt>
                <c:pt idx="352">
                  <c:v>-0.3213938048432698</c:v>
                </c:pt>
                <c:pt idx="353">
                  <c:v>-0.28678821817552397</c:v>
                </c:pt>
                <c:pt idx="354">
                  <c:v>-0.2500000000000003</c:v>
                </c:pt>
                <c:pt idx="355">
                  <c:v>-0.21130913087034925</c:v>
                </c:pt>
                <c:pt idx="356">
                  <c:v>-0.17101007166283308</c:v>
                </c:pt>
                <c:pt idx="357">
                  <c:v>-0.12940952255126167</c:v>
                </c:pt>
                <c:pt idx="358">
                  <c:v>-0.08682408883346393</c:v>
                </c:pt>
                <c:pt idx="359">
                  <c:v>-0.0435778713738323</c:v>
                </c:pt>
                <c:pt idx="360">
                  <c:v>-6.1257422745431E-16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Berechnung!$I$7</c:f>
              <c:strCache>
                <c:ptCount val="1"/>
                <c:pt idx="0">
                  <c:v>a6·sin(6·j+j6)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Berechnung!$I$8:$I$368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Berechnung!$J$7</c:f>
              <c:strCache>
                <c:ptCount val="1"/>
                <c:pt idx="0">
                  <c:v>a7·sin(7·j+j7)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Berechnung!$J$8:$J$368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Berechnung!$K$7</c:f>
              <c:strCache>
                <c:ptCount val="1"/>
                <c:pt idx="0">
                  <c:v>a8sin(8·j+j0)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Berechnung!$K$8:$K$368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Berechnung!$L$7</c:f>
              <c:strCache>
                <c:ptCount val="1"/>
                <c:pt idx="0">
                  <c:v>a9·sin(9·j+j9)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Berechnung!$L$8:$L$368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Berechnung!$M$7</c:f>
              <c:strCache>
                <c:ptCount val="1"/>
                <c:pt idx="0">
                  <c:v>a10sin(10·j+j10)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Berechnung!$M$8:$M$368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Berechnung!$N$7</c:f>
              <c:strCache>
                <c:ptCount val="1"/>
                <c:pt idx="0">
                  <c:v>a11·sin(11·j+j11)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Berechnung!$N$8:$N$368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Berechnung!$O$7</c:f>
              <c:strCache>
                <c:ptCount val="1"/>
                <c:pt idx="0">
                  <c:v>a12sin(12·j+j12)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Berechnung!$O$8:$O$368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Berechnung!$P$7</c:f>
              <c:strCache>
                <c:ptCount val="1"/>
                <c:pt idx="0">
                  <c:v>a13sin(13·j+j13)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Berechnung!$P$8:$P$368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Berechnung!$Q$7</c:f>
              <c:strCache>
                <c:ptCount val="1"/>
                <c:pt idx="0">
                  <c:v>a14·sin(14·j+j14)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Berechnung!$Q$8:$Q$368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Berechnung!$R$7</c:f>
              <c:strCache>
                <c:ptCount val="1"/>
                <c:pt idx="0">
                  <c:v>a15·sin(15·j+j15)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Berechnung!$R$8:$R$368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Berechnung!$S$7</c:f>
              <c:strCache>
                <c:ptCount val="1"/>
                <c:pt idx="0">
                  <c:v>a16·sin(16·j+j16)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Berechnung!$S$8:$S$368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Berechnung!$T$8:$T$368</c:f>
              <c:numCache>
                <c:ptCount val="361"/>
                <c:pt idx="0">
                  <c:v>1</c:v>
                </c:pt>
                <c:pt idx="1">
                  <c:v>1.043577871373829</c:v>
                </c:pt>
                <c:pt idx="2">
                  <c:v>1.0868240888334653</c:v>
                </c:pt>
                <c:pt idx="3">
                  <c:v>1.1294095225512604</c:v>
                </c:pt>
                <c:pt idx="4">
                  <c:v>1.1710100716628344</c:v>
                </c:pt>
                <c:pt idx="5">
                  <c:v>1.2113091308703496</c:v>
                </c:pt>
                <c:pt idx="6">
                  <c:v>1.25</c:v>
                </c:pt>
                <c:pt idx="7">
                  <c:v>1.286788218175523</c:v>
                </c:pt>
                <c:pt idx="8">
                  <c:v>1.3213938048432696</c:v>
                </c:pt>
                <c:pt idx="9">
                  <c:v>1.3535533905932737</c:v>
                </c:pt>
                <c:pt idx="10">
                  <c:v>1.383022221559489</c:v>
                </c:pt>
                <c:pt idx="11">
                  <c:v>1.409576022144496</c:v>
                </c:pt>
                <c:pt idx="12">
                  <c:v>1.4330127018922192</c:v>
                </c:pt>
                <c:pt idx="13">
                  <c:v>1.453153893518325</c:v>
                </c:pt>
                <c:pt idx="14">
                  <c:v>1.4698463103929542</c:v>
                </c:pt>
                <c:pt idx="15">
                  <c:v>1.482962913144534</c:v>
                </c:pt>
                <c:pt idx="16">
                  <c:v>1.492403876506104</c:v>
                </c:pt>
                <c:pt idx="17">
                  <c:v>1.4980973490458727</c:v>
                </c:pt>
                <c:pt idx="18">
                  <c:v>1.5</c:v>
                </c:pt>
                <c:pt idx="19">
                  <c:v>1.4980973490458727</c:v>
                </c:pt>
                <c:pt idx="20">
                  <c:v>1.492403876506104</c:v>
                </c:pt>
                <c:pt idx="21">
                  <c:v>1.482962913144534</c:v>
                </c:pt>
                <c:pt idx="22">
                  <c:v>1.4698463103929542</c:v>
                </c:pt>
                <c:pt idx="23">
                  <c:v>1.453153893518325</c:v>
                </c:pt>
                <c:pt idx="24">
                  <c:v>1.4330127018922194</c:v>
                </c:pt>
                <c:pt idx="25">
                  <c:v>1.409576022144496</c:v>
                </c:pt>
                <c:pt idx="26">
                  <c:v>1.383022221559489</c:v>
                </c:pt>
                <c:pt idx="27">
                  <c:v>1.3535533905932737</c:v>
                </c:pt>
                <c:pt idx="28">
                  <c:v>1.3213938048432698</c:v>
                </c:pt>
                <c:pt idx="29">
                  <c:v>1.286788218175523</c:v>
                </c:pt>
                <c:pt idx="30">
                  <c:v>1.2500000000000002</c:v>
                </c:pt>
                <c:pt idx="31">
                  <c:v>1.2113091308703496</c:v>
                </c:pt>
                <c:pt idx="32">
                  <c:v>1.1710100716628344</c:v>
                </c:pt>
                <c:pt idx="33">
                  <c:v>1.1294095225512604</c:v>
                </c:pt>
                <c:pt idx="34">
                  <c:v>1.086824088833465</c:v>
                </c:pt>
                <c:pt idx="35">
                  <c:v>1.043577871373829</c:v>
                </c:pt>
                <c:pt idx="36">
                  <c:v>1</c:v>
                </c:pt>
                <c:pt idx="37">
                  <c:v>0.956422128626171</c:v>
                </c:pt>
                <c:pt idx="38">
                  <c:v>0.913175911166535</c:v>
                </c:pt>
                <c:pt idx="39">
                  <c:v>0.8705904774487399</c:v>
                </c:pt>
                <c:pt idx="40">
                  <c:v>0.8289899283371657</c:v>
                </c:pt>
                <c:pt idx="41">
                  <c:v>0.7886908691296506</c:v>
                </c:pt>
                <c:pt idx="42">
                  <c:v>0.75</c:v>
                </c:pt>
                <c:pt idx="43">
                  <c:v>0.7132117818244771</c:v>
                </c:pt>
                <c:pt idx="44">
                  <c:v>0.6786061951567304</c:v>
                </c:pt>
                <c:pt idx="45">
                  <c:v>0.6464466094067263</c:v>
                </c:pt>
                <c:pt idx="46">
                  <c:v>0.616977778440511</c:v>
                </c:pt>
                <c:pt idx="47">
                  <c:v>0.5904239778555039</c:v>
                </c:pt>
                <c:pt idx="48">
                  <c:v>0.5669872981077808</c:v>
                </c:pt>
                <c:pt idx="49">
                  <c:v>0.5468461064816752</c:v>
                </c:pt>
                <c:pt idx="50">
                  <c:v>0.5301536896070458</c:v>
                </c:pt>
                <c:pt idx="51">
                  <c:v>0.5170370868554659</c:v>
                </c:pt>
                <c:pt idx="52">
                  <c:v>0.5075961234938959</c:v>
                </c:pt>
                <c:pt idx="53">
                  <c:v>0.5019026509541272</c:v>
                </c:pt>
                <c:pt idx="54">
                  <c:v>0.5</c:v>
                </c:pt>
                <c:pt idx="55">
                  <c:v>0.5019026509541272</c:v>
                </c:pt>
                <c:pt idx="56">
                  <c:v>0.5075961234938959</c:v>
                </c:pt>
                <c:pt idx="57">
                  <c:v>0.5170370868554658</c:v>
                </c:pt>
                <c:pt idx="58">
                  <c:v>0.5301536896070458</c:v>
                </c:pt>
                <c:pt idx="59">
                  <c:v>0.5468461064816749</c:v>
                </c:pt>
                <c:pt idx="60">
                  <c:v>0.5669872981077805</c:v>
                </c:pt>
                <c:pt idx="61">
                  <c:v>0.5904239778555038</c:v>
                </c:pt>
                <c:pt idx="62">
                  <c:v>0.6169777784405109</c:v>
                </c:pt>
                <c:pt idx="63">
                  <c:v>0.6464466094067262</c:v>
                </c:pt>
                <c:pt idx="64">
                  <c:v>0.6786061951567302</c:v>
                </c:pt>
                <c:pt idx="65">
                  <c:v>0.7132117818244772</c:v>
                </c:pt>
                <c:pt idx="66">
                  <c:v>0.7500000000000002</c:v>
                </c:pt>
                <c:pt idx="67">
                  <c:v>0.78869086912965</c:v>
                </c:pt>
                <c:pt idx="68">
                  <c:v>0.8289899283371657</c:v>
                </c:pt>
                <c:pt idx="69">
                  <c:v>0.8705904774487392</c:v>
                </c:pt>
                <c:pt idx="70">
                  <c:v>0.9131759111665348</c:v>
                </c:pt>
                <c:pt idx="71">
                  <c:v>0.9564221286261708</c:v>
                </c:pt>
                <c:pt idx="72">
                  <c:v>0.9999999999999999</c:v>
                </c:pt>
                <c:pt idx="73">
                  <c:v>1.0435778713738288</c:v>
                </c:pt>
                <c:pt idx="74">
                  <c:v>1.086824088833465</c:v>
                </c:pt>
                <c:pt idx="75">
                  <c:v>1.1294095225512606</c:v>
                </c:pt>
                <c:pt idx="76">
                  <c:v>1.171010071662834</c:v>
                </c:pt>
                <c:pt idx="77">
                  <c:v>1.2113091308703499</c:v>
                </c:pt>
                <c:pt idx="78">
                  <c:v>1.2499999999999996</c:v>
                </c:pt>
                <c:pt idx="79">
                  <c:v>1.2867882181755226</c:v>
                </c:pt>
                <c:pt idx="80">
                  <c:v>1.3213938048432696</c:v>
                </c:pt>
                <c:pt idx="81">
                  <c:v>1.3535533905932737</c:v>
                </c:pt>
                <c:pt idx="82">
                  <c:v>1.3830222215594885</c:v>
                </c:pt>
                <c:pt idx="83">
                  <c:v>1.409576022144496</c:v>
                </c:pt>
                <c:pt idx="84">
                  <c:v>1.4330127018922194</c:v>
                </c:pt>
                <c:pt idx="85">
                  <c:v>1.453153893518325</c:v>
                </c:pt>
                <c:pt idx="86">
                  <c:v>1.469846310392954</c:v>
                </c:pt>
                <c:pt idx="87">
                  <c:v>1.482962913144534</c:v>
                </c:pt>
                <c:pt idx="88">
                  <c:v>1.492403876506104</c:v>
                </c:pt>
                <c:pt idx="89">
                  <c:v>1.4980973490458727</c:v>
                </c:pt>
                <c:pt idx="90">
                  <c:v>1.5</c:v>
                </c:pt>
                <c:pt idx="91">
                  <c:v>1.4980973490458727</c:v>
                </c:pt>
                <c:pt idx="92">
                  <c:v>1.492403876506104</c:v>
                </c:pt>
                <c:pt idx="93">
                  <c:v>1.4829629131445343</c:v>
                </c:pt>
                <c:pt idx="94">
                  <c:v>1.469846310392954</c:v>
                </c:pt>
                <c:pt idx="95">
                  <c:v>1.4531538935183248</c:v>
                </c:pt>
                <c:pt idx="96">
                  <c:v>1.4330127018922196</c:v>
                </c:pt>
                <c:pt idx="97">
                  <c:v>1.4095760221444962</c:v>
                </c:pt>
                <c:pt idx="98">
                  <c:v>1.3830222215594894</c:v>
                </c:pt>
                <c:pt idx="99">
                  <c:v>1.3535533905932735</c:v>
                </c:pt>
                <c:pt idx="100">
                  <c:v>1.3213938048432694</c:v>
                </c:pt>
                <c:pt idx="101">
                  <c:v>1.286788218175523</c:v>
                </c:pt>
                <c:pt idx="102">
                  <c:v>1.2500000000000007</c:v>
                </c:pt>
                <c:pt idx="103">
                  <c:v>1.2113091308703505</c:v>
                </c:pt>
                <c:pt idx="104">
                  <c:v>1.1710100716628344</c:v>
                </c:pt>
                <c:pt idx="105">
                  <c:v>1.1294095225512604</c:v>
                </c:pt>
                <c:pt idx="106">
                  <c:v>1.0868240888334653</c:v>
                </c:pt>
                <c:pt idx="107">
                  <c:v>1.0435778713738293</c:v>
                </c:pt>
                <c:pt idx="108">
                  <c:v>1.0000000000000002</c:v>
                </c:pt>
                <c:pt idx="109">
                  <c:v>0.956422128626172</c:v>
                </c:pt>
                <c:pt idx="110">
                  <c:v>0.9131759111665351</c:v>
                </c:pt>
                <c:pt idx="111">
                  <c:v>0.87059047744874</c:v>
                </c:pt>
                <c:pt idx="112">
                  <c:v>0.828989928337166</c:v>
                </c:pt>
                <c:pt idx="113">
                  <c:v>0.7886908691296507</c:v>
                </c:pt>
                <c:pt idx="114">
                  <c:v>0.7500000000000004</c:v>
                </c:pt>
                <c:pt idx="115">
                  <c:v>0.7132117818244774</c:v>
                </c:pt>
                <c:pt idx="116">
                  <c:v>0.6786061951567302</c:v>
                </c:pt>
                <c:pt idx="117">
                  <c:v>0.646446609406726</c:v>
                </c:pt>
                <c:pt idx="118">
                  <c:v>0.6169777784405115</c:v>
                </c:pt>
                <c:pt idx="119">
                  <c:v>0.590423977855504</c:v>
                </c:pt>
                <c:pt idx="120">
                  <c:v>0.566987298107781</c:v>
                </c:pt>
                <c:pt idx="121">
                  <c:v>0.546846106481675</c:v>
                </c:pt>
                <c:pt idx="122">
                  <c:v>0.5301536896070461</c:v>
                </c:pt>
                <c:pt idx="123">
                  <c:v>0.5170370868554659</c:v>
                </c:pt>
                <c:pt idx="124">
                  <c:v>0.5075961234938959</c:v>
                </c:pt>
                <c:pt idx="125">
                  <c:v>0.5019026509541273</c:v>
                </c:pt>
                <c:pt idx="126">
                  <c:v>0.5</c:v>
                </c:pt>
                <c:pt idx="127">
                  <c:v>0.5019026509541273</c:v>
                </c:pt>
                <c:pt idx="128">
                  <c:v>0.5075961234938959</c:v>
                </c:pt>
                <c:pt idx="129">
                  <c:v>0.5170370868554658</c:v>
                </c:pt>
                <c:pt idx="130">
                  <c:v>0.530153689607046</c:v>
                </c:pt>
                <c:pt idx="131">
                  <c:v>0.5468461064816752</c:v>
                </c:pt>
                <c:pt idx="132">
                  <c:v>0.5669872981077808</c:v>
                </c:pt>
                <c:pt idx="133">
                  <c:v>0.5904239778555038</c:v>
                </c:pt>
                <c:pt idx="134">
                  <c:v>0.6169777784405106</c:v>
                </c:pt>
                <c:pt idx="135">
                  <c:v>0.6464466094067258</c:v>
                </c:pt>
                <c:pt idx="136">
                  <c:v>0.6786061951567305</c:v>
                </c:pt>
                <c:pt idx="137">
                  <c:v>0.713211781824477</c:v>
                </c:pt>
                <c:pt idx="138">
                  <c:v>0.7499999999999993</c:v>
                </c:pt>
                <c:pt idx="139">
                  <c:v>0.7886908691296503</c:v>
                </c:pt>
                <c:pt idx="140">
                  <c:v>0.8289899283371656</c:v>
                </c:pt>
                <c:pt idx="141">
                  <c:v>0.8705904774487386</c:v>
                </c:pt>
                <c:pt idx="142">
                  <c:v>0.9131759111665347</c:v>
                </c:pt>
                <c:pt idx="143">
                  <c:v>0.9564221286261716</c:v>
                </c:pt>
                <c:pt idx="144">
                  <c:v>0.9999999999999998</c:v>
                </c:pt>
                <c:pt idx="145">
                  <c:v>1.043577871373828</c:v>
                </c:pt>
                <c:pt idx="146">
                  <c:v>1.0868240888334648</c:v>
                </c:pt>
                <c:pt idx="147">
                  <c:v>1.1294095225512608</c:v>
                </c:pt>
                <c:pt idx="148">
                  <c:v>1.171010071662834</c:v>
                </c:pt>
                <c:pt idx="149">
                  <c:v>1.2113091308703492</c:v>
                </c:pt>
                <c:pt idx="150">
                  <c:v>1.2500000000000002</c:v>
                </c:pt>
                <c:pt idx="151">
                  <c:v>1.2867882181755226</c:v>
                </c:pt>
                <c:pt idx="152">
                  <c:v>1.3213938048432692</c:v>
                </c:pt>
                <c:pt idx="153">
                  <c:v>1.353553390593274</c:v>
                </c:pt>
                <c:pt idx="154">
                  <c:v>1.3830222215594892</c:v>
                </c:pt>
                <c:pt idx="155">
                  <c:v>1.409576022144496</c:v>
                </c:pt>
                <c:pt idx="156">
                  <c:v>1.433012701892219</c:v>
                </c:pt>
                <c:pt idx="157">
                  <c:v>1.4531538935183246</c:v>
                </c:pt>
                <c:pt idx="158">
                  <c:v>1.469846310392954</c:v>
                </c:pt>
                <c:pt idx="159">
                  <c:v>1.482962913144534</c:v>
                </c:pt>
                <c:pt idx="160">
                  <c:v>1.492403876506104</c:v>
                </c:pt>
                <c:pt idx="161">
                  <c:v>1.4980973490458727</c:v>
                </c:pt>
                <c:pt idx="162">
                  <c:v>1.5</c:v>
                </c:pt>
                <c:pt idx="163">
                  <c:v>1.4980973490458727</c:v>
                </c:pt>
                <c:pt idx="164">
                  <c:v>1.4924038765061043</c:v>
                </c:pt>
                <c:pt idx="165">
                  <c:v>1.4829629131445343</c:v>
                </c:pt>
                <c:pt idx="166">
                  <c:v>1.469846310392954</c:v>
                </c:pt>
                <c:pt idx="167">
                  <c:v>1.4531538935183248</c:v>
                </c:pt>
                <c:pt idx="168">
                  <c:v>1.4330127018922192</c:v>
                </c:pt>
                <c:pt idx="169">
                  <c:v>1.4095760221444962</c:v>
                </c:pt>
                <c:pt idx="170">
                  <c:v>1.383022221559489</c:v>
                </c:pt>
                <c:pt idx="171">
                  <c:v>1.3535533905932744</c:v>
                </c:pt>
                <c:pt idx="172">
                  <c:v>1.3213938048432703</c:v>
                </c:pt>
                <c:pt idx="173">
                  <c:v>1.286788218175523</c:v>
                </c:pt>
                <c:pt idx="174">
                  <c:v>1.2500000000000009</c:v>
                </c:pt>
                <c:pt idx="175">
                  <c:v>1.2113091308703505</c:v>
                </c:pt>
                <c:pt idx="176">
                  <c:v>1.1710100716628344</c:v>
                </c:pt>
                <c:pt idx="177">
                  <c:v>1.1294095225512606</c:v>
                </c:pt>
                <c:pt idx="178">
                  <c:v>1.0868240888334646</c:v>
                </c:pt>
                <c:pt idx="179">
                  <c:v>1.0435778713738284</c:v>
                </c:pt>
                <c:pt idx="180">
                  <c:v>1.0000000000000002</c:v>
                </c:pt>
                <c:pt idx="181">
                  <c:v>0.9564221286261722</c:v>
                </c:pt>
                <c:pt idx="182">
                  <c:v>0.9131759111665352</c:v>
                </c:pt>
                <c:pt idx="183">
                  <c:v>0.8705904774487401</c:v>
                </c:pt>
                <c:pt idx="184">
                  <c:v>0.8289899283371661</c:v>
                </c:pt>
                <c:pt idx="185">
                  <c:v>0.7886908691296499</c:v>
                </c:pt>
                <c:pt idx="186">
                  <c:v>0.7500000000000006</c:v>
                </c:pt>
                <c:pt idx="187">
                  <c:v>0.7132117818244768</c:v>
                </c:pt>
                <c:pt idx="188">
                  <c:v>0.6786061951567295</c:v>
                </c:pt>
                <c:pt idx="189">
                  <c:v>0.6464466094067262</c:v>
                </c:pt>
                <c:pt idx="190">
                  <c:v>0.6169777784405104</c:v>
                </c:pt>
                <c:pt idx="191">
                  <c:v>0.590423977855504</c:v>
                </c:pt>
                <c:pt idx="192">
                  <c:v>0.5669872981077811</c:v>
                </c:pt>
                <c:pt idx="193">
                  <c:v>0.546846106481675</c:v>
                </c:pt>
                <c:pt idx="194">
                  <c:v>0.5301536896070462</c:v>
                </c:pt>
                <c:pt idx="195">
                  <c:v>0.5170370868554663</c:v>
                </c:pt>
                <c:pt idx="196">
                  <c:v>0.5075961234938962</c:v>
                </c:pt>
                <c:pt idx="197">
                  <c:v>0.5019026509541273</c:v>
                </c:pt>
                <c:pt idx="198">
                  <c:v>0.5</c:v>
                </c:pt>
                <c:pt idx="199">
                  <c:v>0.5019026509541272</c:v>
                </c:pt>
                <c:pt idx="200">
                  <c:v>0.507596123493896</c:v>
                </c:pt>
                <c:pt idx="201">
                  <c:v>0.5170370868554657</c:v>
                </c:pt>
                <c:pt idx="202">
                  <c:v>0.530153689607046</c:v>
                </c:pt>
                <c:pt idx="203">
                  <c:v>0.5468461064816748</c:v>
                </c:pt>
                <c:pt idx="204">
                  <c:v>0.5669872981077799</c:v>
                </c:pt>
                <c:pt idx="205">
                  <c:v>0.5904239778555037</c:v>
                </c:pt>
                <c:pt idx="206">
                  <c:v>0.6169777784405099</c:v>
                </c:pt>
                <c:pt idx="207">
                  <c:v>0.6464466094067256</c:v>
                </c:pt>
                <c:pt idx="208">
                  <c:v>0.6786061951567304</c:v>
                </c:pt>
                <c:pt idx="209">
                  <c:v>0.7132117818244762</c:v>
                </c:pt>
                <c:pt idx="210">
                  <c:v>0.75</c:v>
                </c:pt>
                <c:pt idx="211">
                  <c:v>0.788690869129651</c:v>
                </c:pt>
                <c:pt idx="212">
                  <c:v>0.8289899283371654</c:v>
                </c:pt>
                <c:pt idx="213">
                  <c:v>0.8705904774487403</c:v>
                </c:pt>
                <c:pt idx="214">
                  <c:v>0.9131759111665345</c:v>
                </c:pt>
                <c:pt idx="215">
                  <c:v>0.9564221286261697</c:v>
                </c:pt>
                <c:pt idx="216">
                  <c:v>0.9999999999999997</c:v>
                </c:pt>
                <c:pt idx="217">
                  <c:v>1.0435778713738277</c:v>
                </c:pt>
                <c:pt idx="218">
                  <c:v>1.086824088833463</c:v>
                </c:pt>
                <c:pt idx="219">
                  <c:v>1.1294095225512608</c:v>
                </c:pt>
                <c:pt idx="220">
                  <c:v>1.1710100716628338</c:v>
                </c:pt>
                <c:pt idx="221">
                  <c:v>1.21130913087035</c:v>
                </c:pt>
                <c:pt idx="222">
                  <c:v>1.2499999999999993</c:v>
                </c:pt>
                <c:pt idx="223">
                  <c:v>1.2867882181755232</c:v>
                </c:pt>
                <c:pt idx="224">
                  <c:v>1.321393804843269</c:v>
                </c:pt>
                <c:pt idx="225">
                  <c:v>1.3535533905932737</c:v>
                </c:pt>
                <c:pt idx="226">
                  <c:v>1.3830222215594885</c:v>
                </c:pt>
                <c:pt idx="227">
                  <c:v>1.4095760221444948</c:v>
                </c:pt>
                <c:pt idx="228">
                  <c:v>1.4330127018922187</c:v>
                </c:pt>
                <c:pt idx="229">
                  <c:v>1.4531538935183241</c:v>
                </c:pt>
                <c:pt idx="230">
                  <c:v>1.4698463103929538</c:v>
                </c:pt>
                <c:pt idx="231">
                  <c:v>1.4829629131445345</c:v>
                </c:pt>
                <c:pt idx="232">
                  <c:v>1.492403876506104</c:v>
                </c:pt>
                <c:pt idx="233">
                  <c:v>1.4980973490458727</c:v>
                </c:pt>
                <c:pt idx="234">
                  <c:v>1.5</c:v>
                </c:pt>
                <c:pt idx="235">
                  <c:v>1.4980973490458729</c:v>
                </c:pt>
                <c:pt idx="236">
                  <c:v>1.4924038765061043</c:v>
                </c:pt>
                <c:pt idx="237">
                  <c:v>1.4829629131445339</c:v>
                </c:pt>
                <c:pt idx="238">
                  <c:v>1.469846310392954</c:v>
                </c:pt>
                <c:pt idx="239">
                  <c:v>1.4531538935183252</c:v>
                </c:pt>
                <c:pt idx="240">
                  <c:v>1.43301270189222</c:v>
                </c:pt>
                <c:pt idx="241">
                  <c:v>1.4095760221444953</c:v>
                </c:pt>
                <c:pt idx="242">
                  <c:v>1.383022221559489</c:v>
                </c:pt>
                <c:pt idx="243">
                  <c:v>1.3535533905932744</c:v>
                </c:pt>
                <c:pt idx="244">
                  <c:v>1.321393804843271</c:v>
                </c:pt>
                <c:pt idx="245">
                  <c:v>1.286788218175524</c:v>
                </c:pt>
                <c:pt idx="246">
                  <c:v>1.25</c:v>
                </c:pt>
                <c:pt idx="247">
                  <c:v>1.2113091308703507</c:v>
                </c:pt>
                <c:pt idx="248">
                  <c:v>1.1710100716628347</c:v>
                </c:pt>
                <c:pt idx="249">
                  <c:v>1.1294095225512615</c:v>
                </c:pt>
                <c:pt idx="250">
                  <c:v>1.0868240888334673</c:v>
                </c:pt>
                <c:pt idx="251">
                  <c:v>1.0435778713738286</c:v>
                </c:pt>
                <c:pt idx="252">
                  <c:v>1.0000000000000004</c:v>
                </c:pt>
                <c:pt idx="253">
                  <c:v>0.9564221286261723</c:v>
                </c:pt>
                <c:pt idx="254">
                  <c:v>0.9131759111665336</c:v>
                </c:pt>
                <c:pt idx="255">
                  <c:v>0.8705904774487393</c:v>
                </c:pt>
                <c:pt idx="256">
                  <c:v>0.8289899283371662</c:v>
                </c:pt>
                <c:pt idx="257">
                  <c:v>0.7886908691296501</c:v>
                </c:pt>
                <c:pt idx="258">
                  <c:v>0.7500000000000007</c:v>
                </c:pt>
                <c:pt idx="259">
                  <c:v>0.7132117818244783</c:v>
                </c:pt>
                <c:pt idx="260">
                  <c:v>0.6786061951567296</c:v>
                </c:pt>
                <c:pt idx="261">
                  <c:v>0.6464466094067263</c:v>
                </c:pt>
                <c:pt idx="262">
                  <c:v>0.6169777784405104</c:v>
                </c:pt>
                <c:pt idx="263">
                  <c:v>0.5904239778555032</c:v>
                </c:pt>
                <c:pt idx="264">
                  <c:v>0.5669872981077804</c:v>
                </c:pt>
                <c:pt idx="265">
                  <c:v>0.5468461064816751</c:v>
                </c:pt>
                <c:pt idx="266">
                  <c:v>0.5301536896070462</c:v>
                </c:pt>
                <c:pt idx="267">
                  <c:v>0.5170370868554663</c:v>
                </c:pt>
                <c:pt idx="268">
                  <c:v>0.5075961234938962</c:v>
                </c:pt>
                <c:pt idx="269">
                  <c:v>0.5019026509541273</c:v>
                </c:pt>
                <c:pt idx="270">
                  <c:v>0.5</c:v>
                </c:pt>
                <c:pt idx="271">
                  <c:v>0.5019026509541271</c:v>
                </c:pt>
                <c:pt idx="272">
                  <c:v>0.507596123493896</c:v>
                </c:pt>
                <c:pt idx="273">
                  <c:v>0.5170370868554657</c:v>
                </c:pt>
                <c:pt idx="274">
                  <c:v>0.5301536896070459</c:v>
                </c:pt>
                <c:pt idx="275">
                  <c:v>0.5468461064816748</c:v>
                </c:pt>
                <c:pt idx="276">
                  <c:v>0.5669872981077799</c:v>
                </c:pt>
                <c:pt idx="277">
                  <c:v>0.5904239778555047</c:v>
                </c:pt>
                <c:pt idx="278">
                  <c:v>0.616977778440511</c:v>
                </c:pt>
                <c:pt idx="279">
                  <c:v>0.6464466094067256</c:v>
                </c:pt>
                <c:pt idx="280">
                  <c:v>0.6786061951567303</c:v>
                </c:pt>
                <c:pt idx="281">
                  <c:v>0.7132117818244761</c:v>
                </c:pt>
                <c:pt idx="282">
                  <c:v>0.7499999999999982</c:v>
                </c:pt>
                <c:pt idx="283">
                  <c:v>0.7886908691296508</c:v>
                </c:pt>
                <c:pt idx="284">
                  <c:v>0.8289899283371653</c:v>
                </c:pt>
                <c:pt idx="285">
                  <c:v>0.8705904774487402</c:v>
                </c:pt>
                <c:pt idx="286">
                  <c:v>0.9131759111665362</c:v>
                </c:pt>
                <c:pt idx="287">
                  <c:v>0.9564221286261714</c:v>
                </c:pt>
                <c:pt idx="288">
                  <c:v>0.9999999999999996</c:v>
                </c:pt>
                <c:pt idx="289">
                  <c:v>1.0435778713738277</c:v>
                </c:pt>
                <c:pt idx="290">
                  <c:v>1.0868240888334628</c:v>
                </c:pt>
                <c:pt idx="291">
                  <c:v>1.1294095225512588</c:v>
                </c:pt>
                <c:pt idx="292">
                  <c:v>1.1710100716628338</c:v>
                </c:pt>
                <c:pt idx="293">
                  <c:v>1.2113091308703483</c:v>
                </c:pt>
                <c:pt idx="294">
                  <c:v>1.2500000000000009</c:v>
                </c:pt>
                <c:pt idx="295">
                  <c:v>1.286788218175523</c:v>
                </c:pt>
                <c:pt idx="296">
                  <c:v>1.321393804843269</c:v>
                </c:pt>
                <c:pt idx="297">
                  <c:v>1.3535533905932737</c:v>
                </c:pt>
                <c:pt idx="298">
                  <c:v>1.3830222215594885</c:v>
                </c:pt>
                <c:pt idx="299">
                  <c:v>1.4095760221444948</c:v>
                </c:pt>
                <c:pt idx="300">
                  <c:v>1.4330127018922196</c:v>
                </c:pt>
                <c:pt idx="301">
                  <c:v>1.4531538935183248</c:v>
                </c:pt>
                <c:pt idx="302">
                  <c:v>1.4698463103929538</c:v>
                </c:pt>
                <c:pt idx="303">
                  <c:v>1.482962913144534</c:v>
                </c:pt>
                <c:pt idx="304">
                  <c:v>1.4924038765061038</c:v>
                </c:pt>
                <c:pt idx="305">
                  <c:v>1.4980973490458727</c:v>
                </c:pt>
                <c:pt idx="306">
                  <c:v>1.5</c:v>
                </c:pt>
                <c:pt idx="307">
                  <c:v>1.4980973490458729</c:v>
                </c:pt>
                <c:pt idx="308">
                  <c:v>1.492403876506104</c:v>
                </c:pt>
                <c:pt idx="309">
                  <c:v>1.4829629131445339</c:v>
                </c:pt>
                <c:pt idx="310">
                  <c:v>1.4698463103929542</c:v>
                </c:pt>
                <c:pt idx="311">
                  <c:v>1.4531538935183252</c:v>
                </c:pt>
                <c:pt idx="312">
                  <c:v>1.43301270189222</c:v>
                </c:pt>
                <c:pt idx="313">
                  <c:v>1.4095760221444973</c:v>
                </c:pt>
                <c:pt idx="314">
                  <c:v>1.3830222215594903</c:v>
                </c:pt>
                <c:pt idx="315">
                  <c:v>1.3535533905932744</c:v>
                </c:pt>
                <c:pt idx="316">
                  <c:v>1.3213938048432712</c:v>
                </c:pt>
                <c:pt idx="317">
                  <c:v>1.2867882181755226</c:v>
                </c:pt>
                <c:pt idx="318">
                  <c:v>1.2500000000000002</c:v>
                </c:pt>
                <c:pt idx="319">
                  <c:v>1.2113091308703507</c:v>
                </c:pt>
                <c:pt idx="320">
                  <c:v>1.1710100716628347</c:v>
                </c:pt>
                <c:pt idx="321">
                  <c:v>1.1294095225512617</c:v>
                </c:pt>
                <c:pt idx="322">
                  <c:v>1.0868240888334673</c:v>
                </c:pt>
                <c:pt idx="323">
                  <c:v>1.0435778713738286</c:v>
                </c:pt>
                <c:pt idx="324">
                  <c:v>1.0000000000000004</c:v>
                </c:pt>
                <c:pt idx="325">
                  <c:v>0.9564221286261724</c:v>
                </c:pt>
                <c:pt idx="326">
                  <c:v>0.9131759111665355</c:v>
                </c:pt>
                <c:pt idx="327">
                  <c:v>0.8705904774487394</c:v>
                </c:pt>
                <c:pt idx="328">
                  <c:v>0.828989928337168</c:v>
                </c:pt>
                <c:pt idx="329">
                  <c:v>0.7886908691296501</c:v>
                </c:pt>
                <c:pt idx="330">
                  <c:v>0.7500000000000008</c:v>
                </c:pt>
                <c:pt idx="331">
                  <c:v>0.713211781824477</c:v>
                </c:pt>
                <c:pt idx="332">
                  <c:v>0.6786061951567297</c:v>
                </c:pt>
                <c:pt idx="333">
                  <c:v>0.6464466094067263</c:v>
                </c:pt>
                <c:pt idx="334">
                  <c:v>0.6169777784405106</c:v>
                </c:pt>
                <c:pt idx="335">
                  <c:v>0.5904239778555053</c:v>
                </c:pt>
                <c:pt idx="336">
                  <c:v>0.5669872981077804</c:v>
                </c:pt>
                <c:pt idx="337">
                  <c:v>0.5468461064816759</c:v>
                </c:pt>
                <c:pt idx="338">
                  <c:v>0.5301536896070462</c:v>
                </c:pt>
                <c:pt idx="339">
                  <c:v>0.5170370868554665</c:v>
                </c:pt>
                <c:pt idx="340">
                  <c:v>0.5075961234938959</c:v>
                </c:pt>
                <c:pt idx="341">
                  <c:v>0.5019026509541274</c:v>
                </c:pt>
                <c:pt idx="342">
                  <c:v>0.5</c:v>
                </c:pt>
                <c:pt idx="343">
                  <c:v>0.5019026509541273</c:v>
                </c:pt>
                <c:pt idx="344">
                  <c:v>0.5075961234938957</c:v>
                </c:pt>
                <c:pt idx="345">
                  <c:v>0.5170370868554657</c:v>
                </c:pt>
                <c:pt idx="346">
                  <c:v>0.5301536896070458</c:v>
                </c:pt>
                <c:pt idx="347">
                  <c:v>0.5468461064816746</c:v>
                </c:pt>
                <c:pt idx="348">
                  <c:v>0.5669872981077798</c:v>
                </c:pt>
                <c:pt idx="349">
                  <c:v>0.5904239778555046</c:v>
                </c:pt>
                <c:pt idx="350">
                  <c:v>0.6169777784405097</c:v>
                </c:pt>
                <c:pt idx="351">
                  <c:v>0.6464466094067255</c:v>
                </c:pt>
                <c:pt idx="352">
                  <c:v>0.6786061951567302</c:v>
                </c:pt>
                <c:pt idx="353">
                  <c:v>0.7132117818244761</c:v>
                </c:pt>
                <c:pt idx="354">
                  <c:v>0.7499999999999998</c:v>
                </c:pt>
                <c:pt idx="355">
                  <c:v>0.7886908691296508</c:v>
                </c:pt>
                <c:pt idx="356">
                  <c:v>0.8289899283371669</c:v>
                </c:pt>
                <c:pt idx="357">
                  <c:v>0.8705904774487383</c:v>
                </c:pt>
                <c:pt idx="358">
                  <c:v>0.9131759111665361</c:v>
                </c:pt>
                <c:pt idx="359">
                  <c:v>0.9564221286261677</c:v>
                </c:pt>
                <c:pt idx="360">
                  <c:v>0.9999999999999993</c:v>
                </c:pt>
              </c:numCache>
            </c:numRef>
          </c:yVal>
          <c:smooth val="1"/>
        </c:ser>
        <c:axId val="33350829"/>
        <c:axId val="31722006"/>
      </c:scatterChart>
      <c:valAx>
        <c:axId val="33350829"/>
        <c:scaling>
          <c:orientation val="minMax"/>
          <c:max val="6.9"/>
          <c:min val="0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722006"/>
        <c:crosses val="autoZero"/>
        <c:crossBetween val="midCat"/>
        <c:dispUnits/>
        <c:majorUnit val="3.141592654"/>
        <c:minorUnit val="1.570796327"/>
      </c:valAx>
      <c:valAx>
        <c:axId val="31722006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082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025"/>
          <c:w val="0.25375"/>
          <c:h val="0.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Kreisdiagramm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x=f(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)cos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 y=f(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)sin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j</a:t>
            </a:r>
          </a:p>
        </c:rich>
      </c:tx>
      <c:layout>
        <c:manualLayout>
          <c:xMode val="factor"/>
          <c:yMode val="factor"/>
          <c:x val="-0.0505"/>
          <c:y val="-0.037"/>
        </c:manualLayout>
      </c:layout>
      <c:spPr>
        <a:solidFill>
          <a:srgbClr val="C6D9F1"/>
        </a:solidFill>
        <a:ln w="3175">
          <a:noFill/>
        </a:ln>
      </c:spPr>
    </c:title>
    <c:plotArea>
      <c:layout>
        <c:manualLayout>
          <c:xMode val="edge"/>
          <c:yMode val="edge"/>
          <c:x val="0.02075"/>
          <c:y val="0.04925"/>
          <c:w val="0.947"/>
          <c:h val="0.9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Berechnung!$U$6</c:f>
              <c:strCache>
                <c:ptCount val="1"/>
                <c:pt idx="0">
                  <c:v>Kreisdiagramm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Berechnung!$U$8:$U$368</c:f>
              <c:numCache>
                <c:ptCount val="361"/>
                <c:pt idx="0">
                  <c:v>1</c:v>
                </c:pt>
                <c:pt idx="1">
                  <c:v>1.043418929409336</c:v>
                </c:pt>
                <c:pt idx="2">
                  <c:v>1.086162024963552</c:v>
                </c:pt>
                <c:pt idx="3">
                  <c:v>1.1278617060527505</c:v>
                </c:pt>
                <c:pt idx="4">
                  <c:v>1.1681575499830241</c:v>
                </c:pt>
                <c:pt idx="5">
                  <c:v>1.2066997339231627</c:v>
                </c:pt>
                <c:pt idx="6">
                  <c:v>1.2431523692103417</c:v>
                </c:pt>
                <c:pt idx="7">
                  <c:v>1.2771966939275092</c:v>
                </c:pt>
                <c:pt idx="8">
                  <c:v>1.30853409116922</c:v>
                </c:pt>
                <c:pt idx="9">
                  <c:v>1.336888902261993</c:v>
                </c:pt>
                <c:pt idx="10">
                  <c:v>1.3620110063799524</c:v>
                </c:pt>
                <c:pt idx="11">
                  <c:v>1.3836781404730636</c:v>
                </c:pt>
                <c:pt idx="12">
                  <c:v>1.4016979361769426</c:v>
                </c:pt>
                <c:pt idx="13">
                  <c:v>1.4159096533703672</c:v>
                </c:pt>
                <c:pt idx="14">
                  <c:v>1.4261855932568253</c:v>
                </c:pt>
                <c:pt idx="15">
                  <c:v>1.432432177235178</c:v>
                </c:pt>
                <c:pt idx="16">
                  <c:v>1.434590681355179</c:v>
                </c:pt>
                <c:pt idx="17">
                  <c:v>1.4326376197881836</c:v>
                </c:pt>
                <c:pt idx="18">
                  <c:v>1.4265847744427302</c:v>
                </c:pt>
                <c:pt idx="19">
                  <c:v>1.416478871578966</c:v>
                </c:pt>
                <c:pt idx="20">
                  <c:v>1.40240090998507</c:v>
                </c:pt>
                <c:pt idx="21">
                  <c:v>1.3844651489330069</c:v>
                </c:pt>
                <c:pt idx="22">
                  <c:v>1.36281776769091</c:v>
                </c:pt>
                <c:pt idx="23">
                  <c:v>1.337635211796929</c:v>
                </c:pt>
                <c:pt idx="24">
                  <c:v>1.3091222445577875</c:v>
                </c:pt>
                <c:pt idx="25">
                  <c:v>1.277509725289702</c:v>
                </c:pt>
                <c:pt idx="26">
                  <c:v>1.243052138637116</c:v>
                </c:pt>
                <c:pt idx="27">
                  <c:v>1.206024901855893</c:v>
                </c:pt>
                <c:pt idx="28">
                  <c:v>1.1667214792050637</c:v>
                </c:pt>
                <c:pt idx="29">
                  <c:v>1.1254503345311009</c:v>
                </c:pt>
                <c:pt idx="30">
                  <c:v>1.0825317547305486</c:v>
                </c:pt>
                <c:pt idx="31">
                  <c:v>1.0382945780239594</c:v>
                </c:pt>
                <c:pt idx="32">
                  <c:v>0.9930728618536667</c:v>
                </c:pt>
                <c:pt idx="33">
                  <c:v>0.9472025257210357</c:v>
                </c:pt>
                <c:pt idx="34">
                  <c:v>0.9010180044008408</c:v>
                </c:pt>
                <c:pt idx="35">
                  <c:v>0.8548489467106266</c:v>
                </c:pt>
                <c:pt idx="36">
                  <c:v>0.8090169943749475</c:v>
                </c:pt>
                <c:pt idx="37">
                  <c:v>0.7638326745158797</c:v>
                </c:pt>
                <c:pt idx="38">
                  <c:v>0.7195924379338462</c:v>
                </c:pt>
                <c:pt idx="39">
                  <c:v>0.6765758736321843</c:v>
                </c:pt>
                <c:pt idx="40">
                  <c:v>0.6350431280042855</c:v>
                </c:pt>
                <c:pt idx="41">
                  <c:v>0.5952325547663719</c:v>
                </c:pt>
                <c:pt idx="42">
                  <c:v>0.5573586191080457</c:v>
                </c:pt>
                <c:pt idx="43">
                  <c:v>0.5216100766757356</c:v>
                </c:pt>
                <c:pt idx="44">
                  <c:v>0.48814844493261417</c:v>
                </c:pt>
                <c:pt idx="45">
                  <c:v>0.4571067811865476</c:v>
                </c:pt>
                <c:pt idx="46">
                  <c:v>0.42858877818089774</c:v>
                </c:pt>
                <c:pt idx="47">
                  <c:v>0.4026681846390306</c:v>
                </c:pt>
                <c:pt idx="48">
                  <c:v>0.3793885545806301</c:v>
                </c:pt>
                <c:pt idx="49">
                  <c:v>0.35876332562560737</c:v>
                </c:pt>
                <c:pt idx="50">
                  <c:v>0.3407762229090125</c:v>
                </c:pt>
                <c:pt idx="51">
                  <c:v>0.3253819816871506</c:v>
                </c:pt>
                <c:pt idx="52">
                  <c:v>0.312507378259837</c:v>
                </c:pt>
                <c:pt idx="53">
                  <c:v>0.30205255550403254</c:v>
                </c:pt>
                <c:pt idx="54">
                  <c:v>0.29389262614623657</c:v>
                </c:pt>
                <c:pt idx="55">
                  <c:v>0.2878795339294113</c:v>
                </c:pt>
                <c:pt idx="56">
                  <c:v>0.28384415008704744</c:v>
                </c:pt>
                <c:pt idx="57">
                  <c:v>0.2815985800519417</c:v>
                </c:pt>
                <c:pt idx="58">
                  <c:v>0.2809386531270846</c:v>
                </c:pt>
                <c:pt idx="59">
                  <c:v>0.2816465659543804</c:v>
                </c:pt>
                <c:pt idx="60">
                  <c:v>0.2834936490538903</c:v>
                </c:pt>
                <c:pt idx="61">
                  <c:v>0.28624322448845857</c:v>
                </c:pt>
                <c:pt idx="62">
                  <c:v>0.2896535218486338</c:v>
                </c:pt>
                <c:pt idx="63">
                  <c:v>0.2934806192594952</c:v>
                </c:pt>
                <c:pt idx="64">
                  <c:v>0.2974813759890283</c:v>
                </c:pt>
                <c:pt idx="65">
                  <c:v>0.3014163234876475</c:v>
                </c:pt>
                <c:pt idx="66">
                  <c:v>0.3050524823068502</c:v>
                </c:pt>
                <c:pt idx="67">
                  <c:v>0.3081660733242144</c:v>
                </c:pt>
                <c:pt idx="68">
                  <c:v>0.3105450930304866</c:v>
                </c:pt>
                <c:pt idx="69">
                  <c:v>0.31199172429696875</c:v>
                </c:pt>
                <c:pt idx="70">
                  <c:v>0.3123245560187265</c:v>
                </c:pt>
                <c:pt idx="71">
                  <c:v>0.31138058729880785</c:v>
                </c:pt>
                <c:pt idx="72">
                  <c:v>0.3090169943749474</c:v>
                </c:pt>
                <c:pt idx="73">
                  <c:v>0.3051126412644913</c:v>
                </c:pt>
                <c:pt idx="74">
                  <c:v>0.2995693180842757</c:v>
                </c:pt>
                <c:pt idx="75">
                  <c:v>0.29231269415641115</c:v>
                </c:pt>
                <c:pt idx="76">
                  <c:v>0.28329297630297573</c:v>
                </c:pt>
                <c:pt idx="77">
                  <c:v>0.27248526612563584</c:v>
                </c:pt>
                <c:pt idx="78">
                  <c:v>0.25988961352219925</c:v>
                </c:pt>
                <c:pt idx="79">
                  <c:v>0.24553076717244576</c:v>
                </c:pt>
                <c:pt idx="80">
                  <c:v>0.22945762619140525</c:v>
                </c:pt>
                <c:pt idx="81">
                  <c:v>0.2117424005608495</c:v>
                </c:pt>
                <c:pt idx="82">
                  <c:v>0.19247949127111302</c:v>
                </c:pt>
                <c:pt idx="83">
                  <c:v>0.17178410429838936</c:v>
                </c:pt>
                <c:pt idx="84">
                  <c:v>0.1497906155718217</c:v>
                </c:pt>
                <c:pt idx="85">
                  <c:v>0.12665070691624095</c:v>
                </c:pt>
                <c:pt idx="86">
                  <c:v>0.10253129555882577</c:v>
                </c:pt>
                <c:pt idx="87">
                  <c:v>0.07761228213224106</c:v>
                </c:pt>
                <c:pt idx="88">
                  <c:v>0.052084144166924605</c:v>
                </c:pt>
                <c:pt idx="89">
                  <c:v>0.02614540381816535</c:v>
                </c:pt>
                <c:pt idx="90">
                  <c:v>9.18861341181465E-17</c:v>
                </c:pt>
                <c:pt idx="91">
                  <c:v>-0.026145403818165498</c:v>
                </c:pt>
                <c:pt idx="92">
                  <c:v>-0.05208414416692409</c:v>
                </c:pt>
                <c:pt idx="93">
                  <c:v>-0.07761228213224054</c:v>
                </c:pt>
                <c:pt idx="94">
                  <c:v>-0.10253129555882559</c:v>
                </c:pt>
                <c:pt idx="95">
                  <c:v>-0.12665070691624106</c:v>
                </c:pt>
                <c:pt idx="96">
                  <c:v>-0.14979061557182152</c:v>
                </c:pt>
                <c:pt idx="97">
                  <c:v>-0.17178410429838922</c:v>
                </c:pt>
                <c:pt idx="98">
                  <c:v>-0.1924794912711127</c:v>
                </c:pt>
                <c:pt idx="99">
                  <c:v>-0.21174240056084964</c:v>
                </c:pt>
                <c:pt idx="100">
                  <c:v>-0.22945762619140508</c:v>
                </c:pt>
                <c:pt idx="101">
                  <c:v>-0.2455307671724457</c:v>
                </c:pt>
                <c:pt idx="102">
                  <c:v>-0.259889613522199</c:v>
                </c:pt>
                <c:pt idx="103">
                  <c:v>-0.2724852661256359</c:v>
                </c:pt>
                <c:pt idx="104">
                  <c:v>-0.28329297630297573</c:v>
                </c:pt>
                <c:pt idx="105">
                  <c:v>-0.2923126941564112</c:v>
                </c:pt>
                <c:pt idx="106">
                  <c:v>-0.29956931808427567</c:v>
                </c:pt>
                <c:pt idx="107">
                  <c:v>-0.3051126412644913</c:v>
                </c:pt>
                <c:pt idx="108">
                  <c:v>-0.3090169943749474</c:v>
                </c:pt>
                <c:pt idx="109">
                  <c:v>-0.3113805872988079</c:v>
                </c:pt>
                <c:pt idx="110">
                  <c:v>-0.31232455601872644</c:v>
                </c:pt>
                <c:pt idx="111">
                  <c:v>-0.3119917242969689</c:v>
                </c:pt>
                <c:pt idx="112">
                  <c:v>-0.31054509303048683</c:v>
                </c:pt>
                <c:pt idx="113">
                  <c:v>-0.3081660733242144</c:v>
                </c:pt>
                <c:pt idx="114">
                  <c:v>-0.3050524823068502</c:v>
                </c:pt>
                <c:pt idx="115">
                  <c:v>-0.3014163234876475</c:v>
                </c:pt>
                <c:pt idx="116">
                  <c:v>-0.29748137598902835</c:v>
                </c:pt>
                <c:pt idx="117">
                  <c:v>-0.2934806192594951</c:v>
                </c:pt>
                <c:pt idx="118">
                  <c:v>-0.28965352184863385</c:v>
                </c:pt>
                <c:pt idx="119">
                  <c:v>-0.2862432244884586</c:v>
                </c:pt>
                <c:pt idx="120">
                  <c:v>-0.2834936490538904</c:v>
                </c:pt>
                <c:pt idx="121">
                  <c:v>-0.2816465659543804</c:v>
                </c:pt>
                <c:pt idx="122">
                  <c:v>-0.2809386531270847</c:v>
                </c:pt>
                <c:pt idx="123">
                  <c:v>-0.2815985800519417</c:v>
                </c:pt>
                <c:pt idx="124">
                  <c:v>-0.2838441500870474</c:v>
                </c:pt>
                <c:pt idx="125">
                  <c:v>-0.2878795339294112</c:v>
                </c:pt>
                <c:pt idx="126">
                  <c:v>-0.2938926261462365</c:v>
                </c:pt>
                <c:pt idx="127">
                  <c:v>-0.3020525555040326</c:v>
                </c:pt>
                <c:pt idx="128">
                  <c:v>-0.312507378259837</c:v>
                </c:pt>
                <c:pt idx="129">
                  <c:v>-0.32538198168715043</c:v>
                </c:pt>
                <c:pt idx="130">
                  <c:v>-0.3407762229090126</c:v>
                </c:pt>
                <c:pt idx="131">
                  <c:v>-0.3587633256256075</c:v>
                </c:pt>
                <c:pt idx="132">
                  <c:v>-0.3793885545806301</c:v>
                </c:pt>
                <c:pt idx="133">
                  <c:v>-0.4026681846390305</c:v>
                </c:pt>
                <c:pt idx="134">
                  <c:v>-0.4285887781808972</c:v>
                </c:pt>
                <c:pt idx="135">
                  <c:v>-0.4571067811865472</c:v>
                </c:pt>
                <c:pt idx="136">
                  <c:v>-0.4881484449326143</c:v>
                </c:pt>
                <c:pt idx="137">
                  <c:v>-0.5216100766757354</c:v>
                </c:pt>
                <c:pt idx="138">
                  <c:v>-0.5573586191080451</c:v>
                </c:pt>
                <c:pt idx="139">
                  <c:v>-0.5952325547663716</c:v>
                </c:pt>
                <c:pt idx="140">
                  <c:v>-0.6350431280042854</c:v>
                </c:pt>
                <c:pt idx="141">
                  <c:v>-0.6765758736321832</c:v>
                </c:pt>
                <c:pt idx="142">
                  <c:v>-0.719592437933846</c:v>
                </c:pt>
                <c:pt idx="143">
                  <c:v>-0.7638326745158802</c:v>
                </c:pt>
                <c:pt idx="144">
                  <c:v>-0.8090169943749471</c:v>
                </c:pt>
                <c:pt idx="145">
                  <c:v>-0.8548489467106255</c:v>
                </c:pt>
                <c:pt idx="146">
                  <c:v>-0.9010180044008406</c:v>
                </c:pt>
                <c:pt idx="147">
                  <c:v>-0.9472025257210362</c:v>
                </c:pt>
                <c:pt idx="148">
                  <c:v>-0.9930728618536663</c:v>
                </c:pt>
                <c:pt idx="149">
                  <c:v>-1.0382945780239587</c:v>
                </c:pt>
                <c:pt idx="150">
                  <c:v>-1.0825317547305486</c:v>
                </c:pt>
                <c:pt idx="151">
                  <c:v>-1.1254503345311004</c:v>
                </c:pt>
                <c:pt idx="152">
                  <c:v>-1.1667214792050629</c:v>
                </c:pt>
                <c:pt idx="153">
                  <c:v>-1.2060249018558933</c:v>
                </c:pt>
                <c:pt idx="154">
                  <c:v>-1.2430521386371163</c:v>
                </c:pt>
                <c:pt idx="155">
                  <c:v>-1.277509725289702</c:v>
                </c:pt>
                <c:pt idx="156">
                  <c:v>-1.309122244557787</c:v>
                </c:pt>
                <c:pt idx="157">
                  <c:v>-1.3376352117969281</c:v>
                </c:pt>
                <c:pt idx="158">
                  <c:v>-1.3628177676909097</c:v>
                </c:pt>
                <c:pt idx="159">
                  <c:v>-1.3844651489330069</c:v>
                </c:pt>
                <c:pt idx="160">
                  <c:v>-1.40240090998507</c:v>
                </c:pt>
                <c:pt idx="161">
                  <c:v>-1.416478871578966</c:v>
                </c:pt>
                <c:pt idx="162">
                  <c:v>-1.4265847744427302</c:v>
                </c:pt>
                <c:pt idx="163">
                  <c:v>-1.4326376197881836</c:v>
                </c:pt>
                <c:pt idx="164">
                  <c:v>-1.434590681355179</c:v>
                </c:pt>
                <c:pt idx="165">
                  <c:v>-1.432432177235178</c:v>
                </c:pt>
                <c:pt idx="166">
                  <c:v>-1.426185593256825</c:v>
                </c:pt>
                <c:pt idx="167">
                  <c:v>-1.415909653370367</c:v>
                </c:pt>
                <c:pt idx="168">
                  <c:v>-1.4016979361769426</c:v>
                </c:pt>
                <c:pt idx="169">
                  <c:v>-1.3836781404730638</c:v>
                </c:pt>
                <c:pt idx="170">
                  <c:v>-1.3620110063799524</c:v>
                </c:pt>
                <c:pt idx="171">
                  <c:v>-1.3368889022619934</c:v>
                </c:pt>
                <c:pt idx="172">
                  <c:v>-1.3085340911692207</c:v>
                </c:pt>
                <c:pt idx="173">
                  <c:v>-1.2771966939275092</c:v>
                </c:pt>
                <c:pt idx="174">
                  <c:v>-1.2431523692103426</c:v>
                </c:pt>
                <c:pt idx="175">
                  <c:v>-1.2066997339231635</c:v>
                </c:pt>
                <c:pt idx="176">
                  <c:v>-1.1681575499830241</c:v>
                </c:pt>
                <c:pt idx="177">
                  <c:v>-1.1278617060527507</c:v>
                </c:pt>
                <c:pt idx="178">
                  <c:v>-1.0861620249635513</c:v>
                </c:pt>
                <c:pt idx="179">
                  <c:v>-1.0434189294093352</c:v>
                </c:pt>
                <c:pt idx="180">
                  <c:v>-1.0000000000000002</c:v>
                </c:pt>
                <c:pt idx="181">
                  <c:v>-0.9562764609034479</c:v>
                </c:pt>
                <c:pt idx="182">
                  <c:v>-0.9126196290746399</c:v>
                </c:pt>
                <c:pt idx="183">
                  <c:v>-0.8693973634563976</c:v>
                </c:pt>
                <c:pt idx="184">
                  <c:v>-0.8269705505366249</c:v>
                </c:pt>
                <c:pt idx="185">
                  <c:v>-0.785689662260328</c:v>
                </c:pt>
                <c:pt idx="186">
                  <c:v>-0.7458914215262056</c:v>
                </c:pt>
                <c:pt idx="187">
                  <c:v>-0.7078956093551345</c:v>
                </c:pt>
                <c:pt idx="188">
                  <c:v>-0.6720020463139196</c:v>
                </c:pt>
                <c:pt idx="189">
                  <c:v>-0.6384877789282826</c:v>
                </c:pt>
                <c:pt idx="190">
                  <c:v>-0.607604499644463</c:v>
                </c:pt>
                <c:pt idx="191">
                  <c:v>-0.5795762264222644</c:v>
                </c:pt>
                <c:pt idx="192">
                  <c:v>-0.5545972652906692</c:v>
                </c:pt>
                <c:pt idx="193">
                  <c:v>-0.5328304762001033</c:v>
                </c:pt>
                <c:pt idx="194">
                  <c:v>-0.5144058592951681</c:v>
                </c:pt>
                <c:pt idx="195">
                  <c:v>-0.49941947534295916</c:v>
                </c:pt>
                <c:pt idx="196">
                  <c:v>-0.487932710521459</c:v>
                </c:pt>
                <c:pt idx="197">
                  <c:v>-0.4799718921378874</c:v>
                </c:pt>
                <c:pt idx="198">
                  <c:v>-0.47552825814757677</c:v>
                </c:pt>
                <c:pt idx="199">
                  <c:v>-0.4745582796196674</c:v>
                </c:pt>
                <c:pt idx="200">
                  <c:v>-0.4769843315867468</c:v>
                </c:pt>
                <c:pt idx="201">
                  <c:v>-0.4826957040613964</c:v>
                </c:pt>
                <c:pt idx="202">
                  <c:v>-0.4915499414426651</c:v>
                </c:pt>
                <c:pt idx="203">
                  <c:v>-0.5033744951079516</c:v>
                </c:pt>
                <c:pt idx="204">
                  <c:v>-0.5179686707274137</c:v>
                </c:pt>
                <c:pt idx="205">
                  <c:v>-0.5351058487835977</c:v>
                </c:pt>
                <c:pt idx="206">
                  <c:v>-0.554535953961217</c:v>
                </c:pt>
                <c:pt idx="207">
                  <c:v>-0.5759881465208422</c:v>
                </c:pt>
                <c:pt idx="208">
                  <c:v>-0.5991737065127902</c:v>
                </c:pt>
                <c:pt idx="209">
                  <c:v>-0.62378907974769</c:v>
                </c:pt>
                <c:pt idx="210">
                  <c:v>-0.649519052838329</c:v>
                </c:pt>
                <c:pt idx="211">
                  <c:v>-0.6760400233802659</c:v>
                </c:pt>
                <c:pt idx="212">
                  <c:v>-0.7030233304591852</c:v>
                </c:pt>
                <c:pt idx="213">
                  <c:v>-0.730138610169813</c:v>
                </c:pt>
                <c:pt idx="214">
                  <c:v>-0.7570571407092423</c:v>
                </c:pt>
                <c:pt idx="215">
                  <c:v>-0.7834551418673562</c:v>
                </c:pt>
                <c:pt idx="216">
                  <c:v>-0.8090169943749473</c:v>
                </c:pt>
                <c:pt idx="217">
                  <c:v>-0.8334383455787053</c:v>
                </c:pt>
                <c:pt idx="218">
                  <c:v>-0.8564290692795965</c:v>
                </c:pt>
                <c:pt idx="219">
                  <c:v>-0.877716049281758</c:v>
                </c:pt>
                <c:pt idx="220">
                  <c:v>-0.89704575823367</c:v>
                </c:pt>
                <c:pt idx="221">
                  <c:v>-0.9141866056791725</c:v>
                </c:pt>
                <c:pt idx="222">
                  <c:v>-0.9289310318467423</c:v>
                </c:pt>
                <c:pt idx="223">
                  <c:v>-0.9410973265626058</c:v>
                </c:pt>
                <c:pt idx="224">
                  <c:v>-0.9505311557446876</c:v>
                </c:pt>
                <c:pt idx="225">
                  <c:v>-0.9571067811865477</c:v>
                </c:pt>
                <c:pt idx="226">
                  <c:v>-0.960727962737097</c:v>
                </c:pt>
                <c:pt idx="227">
                  <c:v>-0.9613285354859662</c:v>
                </c:pt>
                <c:pt idx="228">
                  <c:v>-0.9588726581370864</c:v>
                </c:pt>
                <c:pt idx="229">
                  <c:v>-0.9533547323554072</c:v>
                </c:pt>
                <c:pt idx="230">
                  <c:v>-0.9447989964640661</c:v>
                </c:pt>
                <c:pt idx="231">
                  <c:v>-0.9332588004125242</c:v>
                </c:pt>
                <c:pt idx="232">
                  <c:v>-0.9188155723914793</c:v>
                </c:pt>
                <c:pt idx="233">
                  <c:v>-0.901577490800064</c:v>
                </c:pt>
                <c:pt idx="234">
                  <c:v>-0.8816778784387098</c:v>
                </c:pt>
                <c:pt idx="235">
                  <c:v>-0.8592733387726814</c:v>
                </c:pt>
                <c:pt idx="236">
                  <c:v>-0.8345416568544469</c:v>
                </c:pt>
                <c:pt idx="237">
                  <c:v>-0.8076794899781122</c:v>
                </c:pt>
                <c:pt idx="238">
                  <c:v>-0.7788998753393253</c:v>
                </c:pt>
                <c:pt idx="239">
                  <c:v>-0.7484295838657286</c:v>
                </c:pt>
                <c:pt idx="240">
                  <c:v>-0.7165063509461107</c:v>
                </c:pt>
                <c:pt idx="241">
                  <c:v>-0.6833760160042148</c:v>
                </c:pt>
                <c:pt idx="242">
                  <c:v>-0.6492896037231477</c:v>
                </c:pt>
                <c:pt idx="243">
                  <c:v>-0.6145003802195987</c:v>
                </c:pt>
                <c:pt idx="244">
                  <c:v>-0.5792609175891275</c:v>
                </c:pt>
                <c:pt idx="245">
                  <c:v>-0.5438201999937524</c:v>
                </c:pt>
                <c:pt idx="246">
                  <c:v>-0.5084208038447501</c:v>
                </c:pt>
                <c:pt idx="247">
                  <c:v>-0.4732961836543336</c:v>
                </c:pt>
                <c:pt idx="248">
                  <c:v>-0.4386680938013378</c:v>
                </c:pt>
                <c:pt idx="249">
                  <c:v>-0.4047441747936326</c:v>
                </c:pt>
                <c:pt idx="250">
                  <c:v>-0.3717157306326125</c:v>
                </c:pt>
                <c:pt idx="251">
                  <c:v>-0.3397557216155054</c:v>
                </c:pt>
                <c:pt idx="252">
                  <c:v>-0.3090169943749477</c:v>
                </c:pt>
                <c:pt idx="253">
                  <c:v>-0.2796307681809829</c:v>
                </c:pt>
                <c:pt idx="254">
                  <c:v>-0.251705393549722</c:v>
                </c:pt>
                <c:pt idx="255">
                  <c:v>-0.22532539604863022</c:v>
                </c:pt>
                <c:pt idx="256">
                  <c:v>-0.20055081489636</c:v>
                </c:pt>
                <c:pt idx="257">
                  <c:v>-0.17741684256209425</c:v>
                </c:pt>
                <c:pt idx="258">
                  <c:v>-0.15593376811331996</c:v>
                </c:pt>
                <c:pt idx="259">
                  <c:v>-0.13608722358064465</c:v>
                </c:pt>
                <c:pt idx="260">
                  <c:v>-0.11783872914245538</c:v>
                </c:pt>
                <c:pt idx="261">
                  <c:v>-0.1011265295196124</c:v>
                </c:pt>
                <c:pt idx="262">
                  <c:v>-0.08586671064901773</c:v>
                </c:pt>
                <c:pt idx="263">
                  <c:v>-0.07195458251190533</c:v>
                </c:pt>
                <c:pt idx="264">
                  <c:v>-0.05926631096348515</c:v>
                </c:pt>
                <c:pt idx="265">
                  <c:v>-0.04766077857907541</c:v>
                </c:pt>
                <c:pt idx="266">
                  <c:v>-0.03698165192942522</c:v>
                </c:pt>
                <c:pt idx="267">
                  <c:v>-0.02705963035364708</c:v>
                </c:pt>
                <c:pt idx="268">
                  <c:v>-0.01771484923807785</c:v>
                </c:pt>
                <c:pt idx="269">
                  <c:v>-0.008759409056401464</c:v>
                </c:pt>
                <c:pt idx="270">
                  <c:v>-9.18861341181465E-17</c:v>
                </c:pt>
                <c:pt idx="271">
                  <c:v>0.008759409056401275</c:v>
                </c:pt>
                <c:pt idx="272">
                  <c:v>0.01771484923807766</c:v>
                </c:pt>
                <c:pt idx="273">
                  <c:v>0.02705963035364686</c:v>
                </c:pt>
                <c:pt idx="274">
                  <c:v>0.036981651929425007</c:v>
                </c:pt>
                <c:pt idx="275">
                  <c:v>0.04766077857907518</c:v>
                </c:pt>
                <c:pt idx="276">
                  <c:v>0.059266310963484885</c:v>
                </c:pt>
                <c:pt idx="277">
                  <c:v>0.07195458251190581</c:v>
                </c:pt>
                <c:pt idx="278">
                  <c:v>0.08586671064901814</c:v>
                </c:pt>
                <c:pt idx="279">
                  <c:v>0.10112652951961207</c:v>
                </c:pt>
                <c:pt idx="280">
                  <c:v>0.11783872914245525</c:v>
                </c:pt>
                <c:pt idx="281">
                  <c:v>0.13608722358064335</c:v>
                </c:pt>
                <c:pt idx="282">
                  <c:v>0.15593376811331855</c:v>
                </c:pt>
                <c:pt idx="283">
                  <c:v>0.17741684256209414</c:v>
                </c:pt>
                <c:pt idx="284">
                  <c:v>0.2005508148963595</c:v>
                </c:pt>
                <c:pt idx="285">
                  <c:v>0.2253253960486309</c:v>
                </c:pt>
                <c:pt idx="286">
                  <c:v>0.25170539354972316</c:v>
                </c:pt>
                <c:pt idx="287">
                  <c:v>0.2796307681809823</c:v>
                </c:pt>
                <c:pt idx="288">
                  <c:v>0.3090169943749471</c:v>
                </c:pt>
                <c:pt idx="289">
                  <c:v>0.33975572161550477</c:v>
                </c:pt>
                <c:pt idx="290">
                  <c:v>0.37171573063260965</c:v>
                </c:pt>
                <c:pt idx="291">
                  <c:v>0.4047441747936304</c:v>
                </c:pt>
                <c:pt idx="292">
                  <c:v>0.4386680938013371</c:v>
                </c:pt>
                <c:pt idx="293">
                  <c:v>0.4732961836543323</c:v>
                </c:pt>
                <c:pt idx="294">
                  <c:v>0.5084208038447511</c:v>
                </c:pt>
                <c:pt idx="295">
                  <c:v>0.5438201999937516</c:v>
                </c:pt>
                <c:pt idx="296">
                  <c:v>0.5792609175891261</c:v>
                </c:pt>
                <c:pt idx="297">
                  <c:v>0.6145003802195981</c:v>
                </c:pt>
                <c:pt idx="298">
                  <c:v>0.649289603723147</c:v>
                </c:pt>
                <c:pt idx="299">
                  <c:v>0.6833760160042142</c:v>
                </c:pt>
                <c:pt idx="300">
                  <c:v>0.7165063509461099</c:v>
                </c:pt>
                <c:pt idx="301">
                  <c:v>0.7484295838657278</c:v>
                </c:pt>
                <c:pt idx="302">
                  <c:v>0.7788998753393247</c:v>
                </c:pt>
                <c:pt idx="303">
                  <c:v>0.8076794899781118</c:v>
                </c:pt>
                <c:pt idx="304">
                  <c:v>0.8345416568544453</c:v>
                </c:pt>
                <c:pt idx="305">
                  <c:v>0.8592733387726808</c:v>
                </c:pt>
                <c:pt idx="306">
                  <c:v>0.8816778784387094</c:v>
                </c:pt>
                <c:pt idx="307">
                  <c:v>0.9015774908000637</c:v>
                </c:pt>
                <c:pt idx="308">
                  <c:v>0.9188155723914799</c:v>
                </c:pt>
                <c:pt idx="309">
                  <c:v>0.9332588004125243</c:v>
                </c:pt>
                <c:pt idx="310">
                  <c:v>0.9447989964640661</c:v>
                </c:pt>
                <c:pt idx="311">
                  <c:v>0.9533547323554071</c:v>
                </c:pt>
                <c:pt idx="312">
                  <c:v>0.9588726581370863</c:v>
                </c:pt>
                <c:pt idx="313">
                  <c:v>0.9613285354859665</c:v>
                </c:pt>
                <c:pt idx="314">
                  <c:v>0.9607279627370968</c:v>
                </c:pt>
                <c:pt idx="315">
                  <c:v>0.9571067811865477</c:v>
                </c:pt>
                <c:pt idx="316">
                  <c:v>0.9505311557446888</c:v>
                </c:pt>
                <c:pt idx="317">
                  <c:v>0.9410973265626055</c:v>
                </c:pt>
                <c:pt idx="318">
                  <c:v>0.928931031846743</c:v>
                </c:pt>
                <c:pt idx="319">
                  <c:v>0.9141866056791731</c:v>
                </c:pt>
                <c:pt idx="320">
                  <c:v>0.8970457582336705</c:v>
                </c:pt>
                <c:pt idx="321">
                  <c:v>0.8777160492817584</c:v>
                </c:pt>
                <c:pt idx="322">
                  <c:v>0.856429069279599</c:v>
                </c:pt>
                <c:pt idx="323">
                  <c:v>0.8334383455787058</c:v>
                </c:pt>
                <c:pt idx="324">
                  <c:v>0.8090169943749477</c:v>
                </c:pt>
                <c:pt idx="325">
                  <c:v>0.783455141867358</c:v>
                </c:pt>
                <c:pt idx="326">
                  <c:v>0.7570571407092427</c:v>
                </c:pt>
                <c:pt idx="327">
                  <c:v>0.7301386101698122</c:v>
                </c:pt>
                <c:pt idx="328">
                  <c:v>0.7030233304591869</c:v>
                </c:pt>
                <c:pt idx="329">
                  <c:v>0.6760400233802649</c:v>
                </c:pt>
                <c:pt idx="330">
                  <c:v>0.6495190528383294</c:v>
                </c:pt>
                <c:pt idx="331">
                  <c:v>0.6237890797476907</c:v>
                </c:pt>
                <c:pt idx="332">
                  <c:v>0.5991737065127897</c:v>
                </c:pt>
                <c:pt idx="333">
                  <c:v>0.5759881465208426</c:v>
                </c:pt>
                <c:pt idx="334">
                  <c:v>0.5545359539612176</c:v>
                </c:pt>
                <c:pt idx="335">
                  <c:v>0.5351058487835989</c:v>
                </c:pt>
                <c:pt idx="336">
                  <c:v>0.517968670727414</c:v>
                </c:pt>
                <c:pt idx="337">
                  <c:v>0.5033744951079524</c:v>
                </c:pt>
                <c:pt idx="338">
                  <c:v>0.49154994144266523</c:v>
                </c:pt>
                <c:pt idx="339">
                  <c:v>0.482695704061397</c:v>
                </c:pt>
                <c:pt idx="340">
                  <c:v>0.4769843315867467</c:v>
                </c:pt>
                <c:pt idx="341">
                  <c:v>0.4745582796196675</c:v>
                </c:pt>
                <c:pt idx="342">
                  <c:v>0.47552825814757677</c:v>
                </c:pt>
                <c:pt idx="343">
                  <c:v>0.47997189213788743</c:v>
                </c:pt>
                <c:pt idx="344">
                  <c:v>0.4879327105214584</c:v>
                </c:pt>
                <c:pt idx="345">
                  <c:v>0.49941947534295844</c:v>
                </c:pt>
                <c:pt idx="346">
                  <c:v>0.5144058592951677</c:v>
                </c:pt>
                <c:pt idx="347">
                  <c:v>0.5328304762001029</c:v>
                </c:pt>
                <c:pt idx="348">
                  <c:v>0.5545972652906678</c:v>
                </c:pt>
                <c:pt idx="349">
                  <c:v>0.5795762264222649</c:v>
                </c:pt>
                <c:pt idx="350">
                  <c:v>0.6076044996444623</c:v>
                </c:pt>
                <c:pt idx="351">
                  <c:v>0.6384877789282818</c:v>
                </c:pt>
                <c:pt idx="352">
                  <c:v>0.6720020463139202</c:v>
                </c:pt>
                <c:pt idx="353">
                  <c:v>0.7078956093551338</c:v>
                </c:pt>
                <c:pt idx="354">
                  <c:v>0.7458914215262048</c:v>
                </c:pt>
                <c:pt idx="355">
                  <c:v>0.7856896622603289</c:v>
                </c:pt>
                <c:pt idx="356">
                  <c:v>0.8269705505366257</c:v>
                </c:pt>
                <c:pt idx="357">
                  <c:v>0.8693973634563958</c:v>
                </c:pt>
                <c:pt idx="358">
                  <c:v>0.9126196290746408</c:v>
                </c:pt>
                <c:pt idx="359">
                  <c:v>0.9562764609034434</c:v>
                </c:pt>
                <c:pt idx="360">
                  <c:v>0.9999999999999993</c:v>
                </c:pt>
              </c:numCache>
            </c:numRef>
          </c:xVal>
          <c:yVal>
            <c:numRef>
              <c:f>Berechnung!$V$8:$V$368</c:f>
              <c:numCache>
                <c:ptCount val="361"/>
                <c:pt idx="0">
                  <c:v>0</c:v>
                </c:pt>
                <c:pt idx="1">
                  <c:v>0.01821294516017124</c:v>
                </c:pt>
                <c:pt idx="2">
                  <c:v>0.037929613704442144</c:v>
                </c:pt>
                <c:pt idx="3">
                  <c:v>0.059108727352606846</c:v>
                </c:pt>
                <c:pt idx="4">
                  <c:v>0.0816855333180548</c:v>
                </c:pt>
                <c:pt idx="5">
                  <c:v>0.1055725469980256</c:v>
                </c:pt>
                <c:pt idx="6">
                  <c:v>0.13066057908456682</c:v>
                </c:pt>
                <c:pt idx="7">
                  <c:v>0.15682003525053065</c:v>
                </c:pt>
                <c:pt idx="8">
                  <c:v>0.18390247340945737</c:v>
                </c:pt>
                <c:pt idx="9">
                  <c:v>0.21174240056084945</c:v>
                </c:pt>
                <c:pt idx="10">
                  <c:v>0.24015928844667483</c:v>
                </c:pt>
                <c:pt idx="11">
                  <c:v>0.26895978469225756</c:v>
                </c:pt>
                <c:pt idx="12">
                  <c:v>0.297940093813737</c:v>
                </c:pt>
                <c:pt idx="13">
                  <c:v>0.3268885004708397</c:v>
                </c:pt>
                <c:pt idx="14">
                  <c:v>0.3555880056504411</c:v>
                </c:pt>
                <c:pt idx="15">
                  <c:v>0.38381904510252074</c:v>
                </c:pt>
                <c:pt idx="16">
                  <c:v>0.4113622583311819</c:v>
                </c:pt>
                <c:pt idx="17">
                  <c:v>0.4380012757811546</c:v>
                </c:pt>
                <c:pt idx="18">
                  <c:v>0.46352549156242107</c:v>
                </c:pt>
                <c:pt idx="19">
                  <c:v>0.4877327891260236</c:v>
                </c:pt>
                <c:pt idx="20">
                  <c:v>0.5104321877424013</c:v>
                </c:pt>
                <c:pt idx="21">
                  <c:v>0.5314463784353319</c:v>
                </c:pt>
                <c:pt idx="22">
                  <c:v>0.5506141191812518</c:v>
                </c:pt>
                <c:pt idx="23">
                  <c:v>0.567792460682997</c:v>
                </c:pt>
                <c:pt idx="24">
                  <c:v>0.5828587758526237</c:v>
                </c:pt>
                <c:pt idx="25">
                  <c:v>0.5957125682700766</c:v>
                </c:pt>
                <c:pt idx="26">
                  <c:v>0.6062770372998106</c:v>
                </c:pt>
                <c:pt idx="27">
                  <c:v>0.6145003802195983</c:v>
                </c:pt>
                <c:pt idx="28">
                  <c:v>0.6203568146153643</c:v>
                </c:pt>
                <c:pt idx="29">
                  <c:v>0.623847307391136</c:v>
                </c:pt>
                <c:pt idx="30">
                  <c:v>0.625</c:v>
                </c:pt>
                <c:pt idx="31">
                  <c:v>0.6238703228844358</c:v>
                </c:pt>
                <c:pt idx="32">
                  <c:v>0.6205407955852418</c:v>
                </c:pt>
                <c:pt idx="33">
                  <c:v>0.6151205124991009</c:v>
                </c:pt>
                <c:pt idx="34">
                  <c:v>0.6077443177967343</c:v>
                </c:pt>
                <c:pt idx="35">
                  <c:v>0.5985716765174112</c:v>
                </c:pt>
                <c:pt idx="36">
                  <c:v>0.5877852522924731</c:v>
                </c:pt>
                <c:pt idx="37">
                  <c:v>0.5755892054822904</c:v>
                </c:pt>
                <c:pt idx="38">
                  <c:v>0.5622072287006411</c:v>
                </c:pt>
                <c:pt idx="39">
                  <c:v>0.5478803397123057</c:v>
                </c:pt>
                <c:pt idx="40">
                  <c:v>0.5328644544900621</c:v>
                </c:pt>
                <c:pt idx="41">
                  <c:v>0.5174277657748777</c:v>
                </c:pt>
                <c:pt idx="42">
                  <c:v>0.5018479547691437</c:v>
                </c:pt>
                <c:pt idx="43">
                  <c:v>0.48640926558154585</c:v>
                </c:pt>
                <c:pt idx="44">
                  <c:v>0.4713994737109546</c:v>
                </c:pt>
                <c:pt idx="45">
                  <c:v>0.4571067811865475</c:v>
                </c:pt>
                <c:pt idx="46">
                  <c:v>0.4438166719567817</c:v>
                </c:pt>
                <c:pt idx="47">
                  <c:v>0.4318087617293379</c:v>
                </c:pt>
                <c:pt idx="48">
                  <c:v>0.421353676700206</c:v>
                </c:pt>
                <c:pt idx="49">
                  <c:v>0.41270999546924236</c:v>
                </c:pt>
                <c:pt idx="50">
                  <c:v>0.4061212879225009</c:v>
                </c:pt>
                <c:pt idx="51">
                  <c:v>0.4018132839732024</c:v>
                </c:pt>
                <c:pt idx="52">
                  <c:v>0.39999120380227565</c:v>
                </c:pt>
                <c:pt idx="53">
                  <c:v>0.4008372796388378</c:v>
                </c:pt>
                <c:pt idx="54">
                  <c:v>0.4045084971874737</c:v>
                </c:pt>
                <c:pt idx="55">
                  <c:v>0.4111345825631376</c:v>
                </c:pt>
                <c:pt idx="56">
                  <c:v>0.42081625805972867</c:v>
                </c:pt>
                <c:pt idx="57">
                  <c:v>0.43362378728192097</c:v>
                </c:pt>
                <c:pt idx="58">
                  <c:v>0.44959582714156</c:v>
                </c:pt>
                <c:pt idx="59">
                  <c:v>0.4687386009923571</c:v>
                </c:pt>
                <c:pt idx="60">
                  <c:v>0.49102540378443843</c:v>
                </c:pt>
                <c:pt idx="61">
                  <c:v>0.5163964466000578</c:v>
                </c:pt>
                <c:pt idx="62">
                  <c:v>0.5447590443214975</c:v>
                </c:pt>
                <c:pt idx="63">
                  <c:v>0.5759881465208425</c:v>
                </c:pt>
                <c:pt idx="64">
                  <c:v>0.6099272079885997</c:v>
                </c:pt>
                <c:pt idx="65">
                  <c:v>0.6463893916738079</c:v>
                </c:pt>
                <c:pt idx="66">
                  <c:v>0.6851590932319509</c:v>
                </c:pt>
                <c:pt idx="67">
                  <c:v>0.7259937729074663</c:v>
                </c:pt>
                <c:pt idx="68">
                  <c:v>0.7686260771526982</c:v>
                </c:pt>
                <c:pt idx="69">
                  <c:v>0.8127662292409964</c:v>
                </c:pt>
                <c:pt idx="70">
                  <c:v>0.858104665202641</c:v>
                </c:pt>
                <c:pt idx="71">
                  <c:v>0.9043148887302835</c:v>
                </c:pt>
                <c:pt idx="72">
                  <c:v>0.9510565162951534</c:v>
                </c:pt>
                <c:pt idx="73">
                  <c:v>0.9979784816125734</c:v>
                </c:pt>
                <c:pt idx="74">
                  <c:v>1.0447223668186747</c:v>
                </c:pt>
                <c:pt idx="75">
                  <c:v>1.0909258262890684</c:v>
                </c:pt>
                <c:pt idx="76">
                  <c:v>1.1362260679605962</c:v>
                </c:pt>
                <c:pt idx="77">
                  <c:v>1.1802633563210898</c:v>
                </c:pt>
                <c:pt idx="78">
                  <c:v>1.2226845009172564</c:v>
                </c:pt>
                <c:pt idx="79">
                  <c:v>1.2631462943012763</c:v>
                </c:pt>
                <c:pt idx="80">
                  <c:v>1.3013188637919524</c:v>
                </c:pt>
                <c:pt idx="81">
                  <c:v>1.336888902261993</c:v>
                </c:pt>
                <c:pt idx="82">
                  <c:v>1.3695627443703908</c:v>
                </c:pt>
                <c:pt idx="83">
                  <c:v>1.3990692562254023</c:v>
                </c:pt>
                <c:pt idx="84">
                  <c:v>1.4251625083726605</c:v>
                </c:pt>
                <c:pt idx="85">
                  <c:v>1.4476242042343324</c:v>
                </c:pt>
                <c:pt idx="86">
                  <c:v>1.466265838655054</c:v>
                </c:pt>
                <c:pt idx="87">
                  <c:v>1.4809305640118136</c:v>
                </c:pt>
                <c:pt idx="88">
                  <c:v>1.4914947443879398</c:v>
                </c:pt>
                <c:pt idx="89">
                  <c:v>1.4978691815634155</c:v>
                </c:pt>
                <c:pt idx="90">
                  <c:v>1.5</c:v>
                </c:pt>
                <c:pt idx="91">
                  <c:v>1.4978691815634155</c:v>
                </c:pt>
                <c:pt idx="92">
                  <c:v>1.4914947443879398</c:v>
                </c:pt>
                <c:pt idx="93">
                  <c:v>1.4809305640118138</c:v>
                </c:pt>
                <c:pt idx="94">
                  <c:v>1.466265838655054</c:v>
                </c:pt>
                <c:pt idx="95">
                  <c:v>1.4476242042343321</c:v>
                </c:pt>
                <c:pt idx="96">
                  <c:v>1.425162508372661</c:v>
                </c:pt>
                <c:pt idx="97">
                  <c:v>1.3990692562254028</c:v>
                </c:pt>
                <c:pt idx="98">
                  <c:v>1.3695627443703917</c:v>
                </c:pt>
                <c:pt idx="99">
                  <c:v>1.3368889022619925</c:v>
                </c:pt>
                <c:pt idx="100">
                  <c:v>1.3013188637919522</c:v>
                </c:pt>
                <c:pt idx="101">
                  <c:v>1.2631462943012768</c:v>
                </c:pt>
                <c:pt idx="102">
                  <c:v>1.2226845009172578</c:v>
                </c:pt>
                <c:pt idx="103">
                  <c:v>1.1802633563210905</c:v>
                </c:pt>
                <c:pt idx="104">
                  <c:v>1.1362260679605967</c:v>
                </c:pt>
                <c:pt idx="105">
                  <c:v>1.0909258262890682</c:v>
                </c:pt>
                <c:pt idx="106">
                  <c:v>1.044722366818675</c:v>
                </c:pt>
                <c:pt idx="107">
                  <c:v>0.997978481612574</c:v>
                </c:pt>
                <c:pt idx="108">
                  <c:v>0.9510565162951539</c:v>
                </c:pt>
                <c:pt idx="109">
                  <c:v>0.9043148887302848</c:v>
                </c:pt>
                <c:pt idx="110">
                  <c:v>0.8581046652026413</c:v>
                </c:pt>
                <c:pt idx="111">
                  <c:v>0.8127662292409972</c:v>
                </c:pt>
                <c:pt idx="112">
                  <c:v>0.7686260771526985</c:v>
                </c:pt>
                <c:pt idx="113">
                  <c:v>0.7259937729074669</c:v>
                </c:pt>
                <c:pt idx="114">
                  <c:v>0.6851590932319511</c:v>
                </c:pt>
                <c:pt idx="115">
                  <c:v>0.6463893916738082</c:v>
                </c:pt>
                <c:pt idx="116">
                  <c:v>0.6099272079885997</c:v>
                </c:pt>
                <c:pt idx="117">
                  <c:v>0.5759881465208425</c:v>
                </c:pt>
                <c:pt idx="118">
                  <c:v>0.544759044321498</c:v>
                </c:pt>
                <c:pt idx="119">
                  <c:v>0.5163964466000581</c:v>
                </c:pt>
                <c:pt idx="120">
                  <c:v>0.491025403784439</c:v>
                </c:pt>
                <c:pt idx="121">
                  <c:v>0.46873860099235726</c:v>
                </c:pt>
                <c:pt idx="122">
                  <c:v>0.4495958271415603</c:v>
                </c:pt>
                <c:pt idx="123">
                  <c:v>0.4336237872819211</c:v>
                </c:pt>
                <c:pt idx="124">
                  <c:v>0.42081625805972867</c:v>
                </c:pt>
                <c:pt idx="125">
                  <c:v>0.41113458256313784</c:v>
                </c:pt>
                <c:pt idx="126">
                  <c:v>0.4045084971874737</c:v>
                </c:pt>
                <c:pt idx="127">
                  <c:v>0.4008372796388378</c:v>
                </c:pt>
                <c:pt idx="128">
                  <c:v>0.39999120380227565</c:v>
                </c:pt>
                <c:pt idx="129">
                  <c:v>0.4018132839732024</c:v>
                </c:pt>
                <c:pt idx="130">
                  <c:v>0.4061212879225011</c:v>
                </c:pt>
                <c:pt idx="131">
                  <c:v>0.41270999546924225</c:v>
                </c:pt>
                <c:pt idx="132">
                  <c:v>0.42135367670020607</c:v>
                </c:pt>
                <c:pt idx="133">
                  <c:v>0.4318087617293379</c:v>
                </c:pt>
                <c:pt idx="134">
                  <c:v>0.4438166719567816</c:v>
                </c:pt>
                <c:pt idx="135">
                  <c:v>0.45710678118654724</c:v>
                </c:pt>
                <c:pt idx="136">
                  <c:v>0.4713994737109546</c:v>
                </c:pt>
                <c:pt idx="137">
                  <c:v>0.48640926558154585</c:v>
                </c:pt>
                <c:pt idx="138">
                  <c:v>0.5018479547691433</c:v>
                </c:pt>
                <c:pt idx="139">
                  <c:v>0.5174277657748776</c:v>
                </c:pt>
                <c:pt idx="140">
                  <c:v>0.5328644544900623</c:v>
                </c:pt>
                <c:pt idx="141">
                  <c:v>0.5478803397123051</c:v>
                </c:pt>
                <c:pt idx="142">
                  <c:v>0.5622072287006411</c:v>
                </c:pt>
                <c:pt idx="143">
                  <c:v>0.5755892054822906</c:v>
                </c:pt>
                <c:pt idx="144">
                  <c:v>0.5877852522924731</c:v>
                </c:pt>
                <c:pt idx="145">
                  <c:v>0.5985716765174109</c:v>
                </c:pt>
                <c:pt idx="146">
                  <c:v>0.6077443177967341</c:v>
                </c:pt>
                <c:pt idx="147">
                  <c:v>0.615120512499101</c:v>
                </c:pt>
                <c:pt idx="148">
                  <c:v>0.6205407955852416</c:v>
                </c:pt>
                <c:pt idx="149">
                  <c:v>0.6238703228844358</c:v>
                </c:pt>
                <c:pt idx="150">
                  <c:v>0.625</c:v>
                </c:pt>
                <c:pt idx="151">
                  <c:v>0.6238473073911359</c:v>
                </c:pt>
                <c:pt idx="152">
                  <c:v>0.6203568146153644</c:v>
                </c:pt>
                <c:pt idx="153">
                  <c:v>0.6145003802195985</c:v>
                </c:pt>
                <c:pt idx="154">
                  <c:v>0.6062770372998106</c:v>
                </c:pt>
                <c:pt idx="155">
                  <c:v>0.5957125682700766</c:v>
                </c:pt>
                <c:pt idx="156">
                  <c:v>0.5828587758526239</c:v>
                </c:pt>
                <c:pt idx="157">
                  <c:v>0.5677924606829975</c:v>
                </c:pt>
                <c:pt idx="158">
                  <c:v>0.550614119181252</c:v>
                </c:pt>
                <c:pt idx="159">
                  <c:v>0.5314463784353318</c:v>
                </c:pt>
                <c:pt idx="160">
                  <c:v>0.5104321877424015</c:v>
                </c:pt>
                <c:pt idx="161">
                  <c:v>0.48773278912602414</c:v>
                </c:pt>
                <c:pt idx="162">
                  <c:v>0.4635254915624213</c:v>
                </c:pt>
                <c:pt idx="163">
                  <c:v>0.438001275781155</c:v>
                </c:pt>
                <c:pt idx="164">
                  <c:v>0.4113622583311827</c:v>
                </c:pt>
                <c:pt idx="165">
                  <c:v>0.3838190451025212</c:v>
                </c:pt>
                <c:pt idx="166">
                  <c:v>0.355588005650441</c:v>
                </c:pt>
                <c:pt idx="167">
                  <c:v>0.3268885004708394</c:v>
                </c:pt>
                <c:pt idx="168">
                  <c:v>0.297940093813737</c:v>
                </c:pt>
                <c:pt idx="169">
                  <c:v>0.26895978469225784</c:v>
                </c:pt>
                <c:pt idx="170">
                  <c:v>0.24015928844667475</c:v>
                </c:pt>
                <c:pt idx="171">
                  <c:v>0.2117424005608497</c:v>
                </c:pt>
                <c:pt idx="172">
                  <c:v>0.18390247340945787</c:v>
                </c:pt>
                <c:pt idx="173">
                  <c:v>0.15682003525053073</c:v>
                </c:pt>
                <c:pt idx="174">
                  <c:v>0.13066057908456727</c:v>
                </c:pt>
                <c:pt idx="175">
                  <c:v>0.10557254699802623</c:v>
                </c:pt>
                <c:pt idx="176">
                  <c:v>0.08168553331805506</c:v>
                </c:pt>
                <c:pt idx="177">
                  <c:v>0.05910872735260683</c:v>
                </c:pt>
                <c:pt idx="178">
                  <c:v>0.037929613704441825</c:v>
                </c:pt>
                <c:pt idx="179">
                  <c:v>0.018212945160171152</c:v>
                </c:pt>
                <c:pt idx="180">
                  <c:v>1.2251484549086203E-16</c:v>
                </c:pt>
                <c:pt idx="181">
                  <c:v>-0.0166918677143955</c:v>
                </c:pt>
                <c:pt idx="182">
                  <c:v>-0.03186937970055975</c:v>
                </c:pt>
                <c:pt idx="183">
                  <c:v>-0.0455631851332806</c:v>
                </c:pt>
                <c:pt idx="184">
                  <c:v>-0.057827414170195456</c:v>
                </c:pt>
                <c:pt idx="185">
                  <c:v>-0.06873893849729053</c:v>
                </c:pt>
                <c:pt idx="186">
                  <c:v>-0.07839634745073985</c:v>
                </c:pt>
                <c:pt idx="187">
                  <c:v>-0.08691865155976447</c:v>
                </c:pt>
                <c:pt idx="188">
                  <c:v>-0.09444372851067344</c:v>
                </c:pt>
                <c:pt idx="189">
                  <c:v>-0.1011265295196122</c:v>
                </c:pt>
                <c:pt idx="190">
                  <c:v>-0.10713706688718581</c:v>
                </c:pt>
                <c:pt idx="191">
                  <c:v>-0.11265820606083202</c:v>
                </c:pt>
                <c:pt idx="192">
                  <c:v>-0.11788328782178158</c:v>
                </c:pt>
                <c:pt idx="193">
                  <c:v>-0.12301360821689024</c:v>
                </c:pt>
                <c:pt idx="194">
                  <c:v>-0.12825578554889436</c:v>
                </c:pt>
                <c:pt idx="195">
                  <c:v>-0.13381904510252068</c:v>
                </c:pt>
                <c:pt idx="196">
                  <c:v>-0.13991245330281643</c:v>
                </c:pt>
                <c:pt idx="197">
                  <c:v>-0.14674213366431874</c:v>
                </c:pt>
                <c:pt idx="198">
                  <c:v>-0.15450849718747386</c:v>
                </c:pt>
                <c:pt idx="199">
                  <c:v>-0.16340351978828974</c:v>
                </c:pt>
                <c:pt idx="200">
                  <c:v>-0.17360809890893614</c:v>
                </c:pt>
                <c:pt idx="201">
                  <c:v>-0.18528952065526863</c:v>
                </c:pt>
                <c:pt idx="202">
                  <c:v>-0.1985990676505723</c:v>
                </c:pt>
                <c:pt idx="203">
                  <c:v>-0.21366979629555022</c:v>
                </c:pt>
                <c:pt idx="204">
                  <c:v>-0.2306145102989762</c:v>
                </c:pt>
                <c:pt idx="205">
                  <c:v>-0.2495239552113221</c:v>
                </c:pt>
                <c:pt idx="206">
                  <c:v>-0.27046525627834345</c:v>
                </c:pt>
                <c:pt idx="207">
                  <c:v>-0.2934806192594946</c:v>
                </c:pt>
                <c:pt idx="208">
                  <c:v>-0.31858631095641743</c:v>
                </c:pt>
                <c:pt idx="209">
                  <c:v>-0.34577193310153764</c:v>
                </c:pt>
                <c:pt idx="210">
                  <c:v>-0.3750000000000001</c:v>
                </c:pt>
                <c:pt idx="211">
                  <c:v>-0.4062058269356729</c:v>
                </c:pt>
                <c:pt idx="212">
                  <c:v>-0.43929773288116786</c:v>
                </c:pt>
                <c:pt idx="213">
                  <c:v>-0.4741575575309536</c:v>
                </c:pt>
                <c:pt idx="214">
                  <c:v>-0.510641489144759</c:v>
                </c:pt>
                <c:pt idx="215">
                  <c:v>-0.54858119618468</c:v>
                </c:pt>
                <c:pt idx="216">
                  <c:v>-0.5877852522924728</c:v>
                </c:pt>
                <c:pt idx="217">
                  <c:v>-0.6280408408218051</c:v>
                </c:pt>
                <c:pt idx="218">
                  <c:v>-0.6691157219506737</c:v>
                </c:pt>
                <c:pt idx="219">
                  <c:v>-0.7107604423873698</c:v>
                </c:pt>
                <c:pt idx="220">
                  <c:v>-0.7527107648830159</c:v>
                </c:pt>
                <c:pt idx="221">
                  <c:v>-0.7946902922061373</c:v>
                </c:pt>
                <c:pt idx="222">
                  <c:v>-0.8364132579485724</c:v>
                </c:pt>
                <c:pt idx="223">
                  <c:v>-0.8775874545434512</c:v>
                </c:pt>
                <c:pt idx="224">
                  <c:v>-0.9179172672070396</c:v>
                </c:pt>
                <c:pt idx="225">
                  <c:v>-0.9571067811865475</c:v>
                </c:pt>
                <c:pt idx="226">
                  <c:v>-0.9948629287205198</c:v>
                </c:pt>
                <c:pt idx="227">
                  <c:v>-1.0308986415090016</c:v>
                </c:pt>
                <c:pt idx="228">
                  <c:v>-1.0649359742545819</c:v>
                </c:pt>
                <c:pt idx="229">
                  <c:v>-1.0967091649763008</c:v>
                </c:pt>
                <c:pt idx="230">
                  <c:v>-1.1259675983154547</c:v>
                </c:pt>
                <c:pt idx="231">
                  <c:v>-1.15247863894074</c:v>
                </c:pt>
                <c:pt idx="232">
                  <c:v>-1.1760303034111685</c:v>
                </c:pt>
                <c:pt idx="233">
                  <c:v>-1.1964337404557477</c:v>
                </c:pt>
                <c:pt idx="234">
                  <c:v>-1.213525491562421</c:v>
                </c:pt>
                <c:pt idx="235">
                  <c:v>-1.2271695060148458</c:v>
                </c:pt>
                <c:pt idx="236">
                  <c:v>-1.2372588870503545</c:v>
                </c:pt>
                <c:pt idx="237">
                  <c:v>-1.2437173486089268</c:v>
                </c:pt>
                <c:pt idx="238">
                  <c:v>-1.2465003651712918</c:v>
                </c:pt>
                <c:pt idx="239">
                  <c:v>-1.2455960004118674</c:v>
                </c:pt>
                <c:pt idx="240">
                  <c:v>-1.2410254037844388</c:v>
                </c:pt>
                <c:pt idx="241">
                  <c:v>-1.2328429676787331</c:v>
                </c:pt>
                <c:pt idx="242">
                  <c:v>-1.2211361413963564</c:v>
                </c:pt>
                <c:pt idx="243">
                  <c:v>-1.2060249018558935</c:v>
                </c:pt>
                <c:pt idx="244">
                  <c:v>-1.1876608846097352</c:v>
                </c:pt>
                <c:pt idx="245">
                  <c:v>-1.1662261823994926</c:v>
                </c:pt>
                <c:pt idx="246">
                  <c:v>-1.1419318220532513</c:v>
                </c:pt>
                <c:pt idx="247">
                  <c:v>-1.115015933997415</c:v>
                </c:pt>
                <c:pt idx="248">
                  <c:v>-1.0857416319808768</c:v>
                </c:pt>
                <c:pt idx="249">
                  <c:v>-1.0543946237534076</c:v>
                </c:pt>
                <c:pt idx="250">
                  <c:v>-1.0212805763691775</c:v>
                </c:pt>
                <c:pt idx="251">
                  <c:v>-0.9867222624683495</c:v>
                </c:pt>
                <c:pt idx="252">
                  <c:v>-0.951056516295154</c:v>
                </c:pt>
                <c:pt idx="253">
                  <c:v>-0.9146310303134985</c:v>
                </c:pt>
                <c:pt idx="254">
                  <c:v>-0.8778010250579619</c:v>
                </c:pt>
                <c:pt idx="255">
                  <c:v>-0.840925826289068</c:v>
                </c:pt>
                <c:pt idx="256">
                  <c:v>-0.804365384591397</c:v>
                </c:pt>
                <c:pt idx="257">
                  <c:v>-0.7684767732493806</c:v>
                </c:pt>
                <c:pt idx="258">
                  <c:v>-0.7336107005503548</c:v>
                </c:pt>
                <c:pt idx="259">
                  <c:v>-0.7001080725940524</c:v>
                </c:pt>
                <c:pt idx="260">
                  <c:v>-0.6682966422324628</c:v>
                </c:pt>
                <c:pt idx="261">
                  <c:v>-0.6384877789282826</c:v>
                </c:pt>
                <c:pt idx="262">
                  <c:v>-0.6109733931127487</c:v>
                </c:pt>
                <c:pt idx="263">
                  <c:v>-0.5860230470572408</c:v>
                </c:pt>
                <c:pt idx="264">
                  <c:v>-0.563881282363886</c:v>
                </c:pt>
                <c:pt idx="265">
                  <c:v>-0.5447651919491588</c:v>
                </c:pt>
                <c:pt idx="266">
                  <c:v>-0.5288622618645947</c:v>
                </c:pt>
                <c:pt idx="267">
                  <c:v>-0.5163285054973346</c:v>
                </c:pt>
                <c:pt idx="268">
                  <c:v>-0.5072869096502519</c:v>
                </c:pt>
                <c:pt idx="269">
                  <c:v>-0.501826208749367</c:v>
                </c:pt>
                <c:pt idx="270">
                  <c:v>-0.5</c:v>
                </c:pt>
                <c:pt idx="271">
                  <c:v>-0.5018262087493668</c:v>
                </c:pt>
                <c:pt idx="272">
                  <c:v>-0.5072869096502518</c:v>
                </c:pt>
                <c:pt idx="273">
                  <c:v>-0.5163285054973339</c:v>
                </c:pt>
                <c:pt idx="274">
                  <c:v>-0.5288622618645944</c:v>
                </c:pt>
                <c:pt idx="275">
                  <c:v>-0.5447651919491585</c:v>
                </c:pt>
                <c:pt idx="276">
                  <c:v>-0.5638812823638856</c:v>
                </c:pt>
                <c:pt idx="277">
                  <c:v>-0.5860230470572423</c:v>
                </c:pt>
                <c:pt idx="278">
                  <c:v>-0.6109733931127493</c:v>
                </c:pt>
                <c:pt idx="279">
                  <c:v>-0.638487778928282</c:v>
                </c:pt>
                <c:pt idx="280">
                  <c:v>-0.6682966422324635</c:v>
                </c:pt>
                <c:pt idx="281">
                  <c:v>-0.7001080725940504</c:v>
                </c:pt>
                <c:pt idx="282">
                  <c:v>-0.7336107005503526</c:v>
                </c:pt>
                <c:pt idx="283">
                  <c:v>-0.7684767732493814</c:v>
                </c:pt>
                <c:pt idx="284">
                  <c:v>-0.8043653845913962</c:v>
                </c:pt>
                <c:pt idx="285">
                  <c:v>-0.8409258262890688</c:v>
                </c:pt>
                <c:pt idx="286">
                  <c:v>-0.8778010250579641</c:v>
                </c:pt>
                <c:pt idx="287">
                  <c:v>-0.9146310303134977</c:v>
                </c:pt>
                <c:pt idx="288">
                  <c:v>-0.9510565162951532</c:v>
                </c:pt>
                <c:pt idx="289">
                  <c:v>-0.9867222624683488</c:v>
                </c:pt>
                <c:pt idx="290">
                  <c:v>-1.0212805763691737</c:v>
                </c:pt>
                <c:pt idx="291">
                  <c:v>-1.0543946237534056</c:v>
                </c:pt>
                <c:pt idx="292">
                  <c:v>-1.0857416319808761</c:v>
                </c:pt>
                <c:pt idx="293">
                  <c:v>-1.115015933997413</c:v>
                </c:pt>
                <c:pt idx="294">
                  <c:v>-1.1419318220532517</c:v>
                </c:pt>
                <c:pt idx="295">
                  <c:v>-1.1662261823994922</c:v>
                </c:pt>
                <c:pt idx="296">
                  <c:v>-1.1876608846097336</c:v>
                </c:pt>
                <c:pt idx="297">
                  <c:v>-1.206024901855893</c:v>
                </c:pt>
                <c:pt idx="298">
                  <c:v>-1.2211361413963562</c:v>
                </c:pt>
                <c:pt idx="299">
                  <c:v>-1.232842967678733</c:v>
                </c:pt>
                <c:pt idx="300">
                  <c:v>-1.2410254037844388</c:v>
                </c:pt>
                <c:pt idx="301">
                  <c:v>-1.2455960004118671</c:v>
                </c:pt>
                <c:pt idx="302">
                  <c:v>-1.2465003651712918</c:v>
                </c:pt>
                <c:pt idx="303">
                  <c:v>-1.2437173486089272</c:v>
                </c:pt>
                <c:pt idx="304">
                  <c:v>-1.2372588870503551</c:v>
                </c:pt>
                <c:pt idx="305">
                  <c:v>-1.227169506014846</c:v>
                </c:pt>
                <c:pt idx="306">
                  <c:v>-1.2135254915624214</c:v>
                </c:pt>
                <c:pt idx="307">
                  <c:v>-1.1964337404557484</c:v>
                </c:pt>
                <c:pt idx="308">
                  <c:v>-1.176030303411168</c:v>
                </c:pt>
                <c:pt idx="309">
                  <c:v>-1.152478638940739</c:v>
                </c:pt>
                <c:pt idx="310">
                  <c:v>-1.1259675983154553</c:v>
                </c:pt>
                <c:pt idx="311">
                  <c:v>-1.0967091649763023</c:v>
                </c:pt>
                <c:pt idx="312">
                  <c:v>-1.0649359742545836</c:v>
                </c:pt>
                <c:pt idx="313">
                  <c:v>-1.0308986415090047</c:v>
                </c:pt>
                <c:pt idx="314">
                  <c:v>-0.9948629287205223</c:v>
                </c:pt>
                <c:pt idx="315">
                  <c:v>-0.9571067811865482</c:v>
                </c:pt>
                <c:pt idx="316">
                  <c:v>-0.9179172672070415</c:v>
                </c:pt>
                <c:pt idx="317">
                  <c:v>-0.8775874545434507</c:v>
                </c:pt>
                <c:pt idx="318">
                  <c:v>-0.8364132579485728</c:v>
                </c:pt>
                <c:pt idx="319">
                  <c:v>-0.7946902922061377</c:v>
                </c:pt>
                <c:pt idx="320">
                  <c:v>-0.7527107648830169</c:v>
                </c:pt>
                <c:pt idx="321">
                  <c:v>-0.7107604423873707</c:v>
                </c:pt>
                <c:pt idx="322">
                  <c:v>-0.6691157219506774</c:v>
                </c:pt>
                <c:pt idx="323">
                  <c:v>-0.6280408408218059</c:v>
                </c:pt>
                <c:pt idx="324">
                  <c:v>-0.5877852522924736</c:v>
                </c:pt>
                <c:pt idx="325">
                  <c:v>-0.5485811961846822</c:v>
                </c:pt>
                <c:pt idx="326">
                  <c:v>-0.5106414891447603</c:v>
                </c:pt>
                <c:pt idx="327">
                  <c:v>-0.474157557530953</c:v>
                </c:pt>
                <c:pt idx="328">
                  <c:v>-0.4392977328811701</c:v>
                </c:pt>
                <c:pt idx="329">
                  <c:v>-0.40620582693567275</c:v>
                </c:pt>
                <c:pt idx="330">
                  <c:v>-0.3750000000000007</c:v>
                </c:pt>
                <c:pt idx="331">
                  <c:v>-0.345771933101538</c:v>
                </c:pt>
                <c:pt idx="332">
                  <c:v>-0.3185863109564171</c:v>
                </c:pt>
                <c:pt idx="333">
                  <c:v>-0.29348061925949537</c:v>
                </c:pt>
                <c:pt idx="334">
                  <c:v>-0.2704652562783437</c:v>
                </c:pt>
                <c:pt idx="335">
                  <c:v>-0.24952395521132317</c:v>
                </c:pt>
                <c:pt idx="336">
                  <c:v>-0.23061451029897656</c:v>
                </c:pt>
                <c:pt idx="337">
                  <c:v>-0.2136697962955513</c:v>
                </c:pt>
                <c:pt idx="338">
                  <c:v>-0.19859906765057256</c:v>
                </c:pt>
                <c:pt idx="339">
                  <c:v>-0.1852895206552691</c:v>
                </c:pt>
                <c:pt idx="340">
                  <c:v>-0.17360809890893605</c:v>
                </c:pt>
                <c:pt idx="341">
                  <c:v>-0.16340351978829018</c:v>
                </c:pt>
                <c:pt idx="342">
                  <c:v>-0.1545084971874738</c:v>
                </c:pt>
                <c:pt idx="343">
                  <c:v>-0.14674213366431868</c:v>
                </c:pt>
                <c:pt idx="344">
                  <c:v>-0.13991245330281668</c:v>
                </c:pt>
                <c:pt idx="345">
                  <c:v>-0.13381904510252068</c:v>
                </c:pt>
                <c:pt idx="346">
                  <c:v>-0.12825578554889447</c:v>
                </c:pt>
                <c:pt idx="347">
                  <c:v>-0.12301360821689036</c:v>
                </c:pt>
                <c:pt idx="348">
                  <c:v>-0.11788328782178176</c:v>
                </c:pt>
                <c:pt idx="349">
                  <c:v>-0.11265820606083209</c:v>
                </c:pt>
                <c:pt idx="350">
                  <c:v>-0.10713706688718619</c:v>
                </c:pt>
                <c:pt idx="351">
                  <c:v>-0.10112652951961235</c:v>
                </c:pt>
                <c:pt idx="352">
                  <c:v>-0.09444372851067377</c:v>
                </c:pt>
                <c:pt idx="353">
                  <c:v>-0.08691865155976465</c:v>
                </c:pt>
                <c:pt idx="354">
                  <c:v>-0.07839634745074003</c:v>
                </c:pt>
                <c:pt idx="355">
                  <c:v>-0.0687389384972909</c:v>
                </c:pt>
                <c:pt idx="356">
                  <c:v>-0.05782741417019545</c:v>
                </c:pt>
                <c:pt idx="357">
                  <c:v>-0.04556318513328121</c:v>
                </c:pt>
                <c:pt idx="358">
                  <c:v>-0.03186937970055971</c:v>
                </c:pt>
                <c:pt idx="359">
                  <c:v>-0.016691867714396624</c:v>
                </c:pt>
                <c:pt idx="360">
                  <c:v>-2.4502969098172385E-16</c:v>
                </c:pt>
              </c:numCache>
            </c:numRef>
          </c:yVal>
          <c:smooth val="1"/>
        </c:ser>
        <c:axId val="17062599"/>
        <c:axId val="19345664"/>
      </c:scatterChart>
      <c:valAx>
        <c:axId val="1706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925"/>
              <c:y val="0.05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45664"/>
        <c:crosses val="autoZero"/>
        <c:crossBetween val="midCat"/>
        <c:dispUnits/>
        <c:majorUnit val="0.5"/>
        <c:minorUnit val="0.1"/>
      </c:valAx>
      <c:valAx>
        <c:axId val="19345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05"/>
              <c:y val="0.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62599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92375"/>
          <c:w val="0.258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Netzdiagramm f(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17325"/>
          <c:y val="0.1555"/>
          <c:w val="0.68075"/>
          <c:h val="0.797"/>
        </c:manualLayout>
      </c:layout>
      <c:radarChart>
        <c:radarStyle val="marker"/>
        <c:varyColors val="0"/>
        <c:ser>
          <c:idx val="0"/>
          <c:order val="0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Berechnung!$T$8:$T$367</c:f>
              <c:numCache>
                <c:ptCount val="360"/>
                <c:pt idx="0">
                  <c:v>1</c:v>
                </c:pt>
                <c:pt idx="1">
                  <c:v>1.043577871373829</c:v>
                </c:pt>
                <c:pt idx="2">
                  <c:v>1.0868240888334653</c:v>
                </c:pt>
                <c:pt idx="3">
                  <c:v>1.1294095225512604</c:v>
                </c:pt>
                <c:pt idx="4">
                  <c:v>1.1710100716628344</c:v>
                </c:pt>
                <c:pt idx="5">
                  <c:v>1.2113091308703496</c:v>
                </c:pt>
                <c:pt idx="6">
                  <c:v>1.25</c:v>
                </c:pt>
                <c:pt idx="7">
                  <c:v>1.286788218175523</c:v>
                </c:pt>
                <c:pt idx="8">
                  <c:v>1.3213938048432696</c:v>
                </c:pt>
                <c:pt idx="9">
                  <c:v>1.3535533905932737</c:v>
                </c:pt>
                <c:pt idx="10">
                  <c:v>1.383022221559489</c:v>
                </c:pt>
                <c:pt idx="11">
                  <c:v>1.409576022144496</c:v>
                </c:pt>
                <c:pt idx="12">
                  <c:v>1.4330127018922192</c:v>
                </c:pt>
                <c:pt idx="13">
                  <c:v>1.453153893518325</c:v>
                </c:pt>
                <c:pt idx="14">
                  <c:v>1.4698463103929542</c:v>
                </c:pt>
                <c:pt idx="15">
                  <c:v>1.482962913144534</c:v>
                </c:pt>
                <c:pt idx="16">
                  <c:v>1.492403876506104</c:v>
                </c:pt>
                <c:pt idx="17">
                  <c:v>1.4980973490458727</c:v>
                </c:pt>
                <c:pt idx="18">
                  <c:v>1.5</c:v>
                </c:pt>
                <c:pt idx="19">
                  <c:v>1.4980973490458727</c:v>
                </c:pt>
                <c:pt idx="20">
                  <c:v>1.492403876506104</c:v>
                </c:pt>
                <c:pt idx="21">
                  <c:v>1.482962913144534</c:v>
                </c:pt>
                <c:pt idx="22">
                  <c:v>1.4698463103929542</c:v>
                </c:pt>
                <c:pt idx="23">
                  <c:v>1.453153893518325</c:v>
                </c:pt>
                <c:pt idx="24">
                  <c:v>1.4330127018922194</c:v>
                </c:pt>
                <c:pt idx="25">
                  <c:v>1.409576022144496</c:v>
                </c:pt>
                <c:pt idx="26">
                  <c:v>1.383022221559489</c:v>
                </c:pt>
                <c:pt idx="27">
                  <c:v>1.3535533905932737</c:v>
                </c:pt>
                <c:pt idx="28">
                  <c:v>1.3213938048432698</c:v>
                </c:pt>
                <c:pt idx="29">
                  <c:v>1.286788218175523</c:v>
                </c:pt>
                <c:pt idx="30">
                  <c:v>1.2500000000000002</c:v>
                </c:pt>
                <c:pt idx="31">
                  <c:v>1.2113091308703496</c:v>
                </c:pt>
                <c:pt idx="32">
                  <c:v>1.1710100716628344</c:v>
                </c:pt>
                <c:pt idx="33">
                  <c:v>1.1294095225512604</c:v>
                </c:pt>
                <c:pt idx="34">
                  <c:v>1.086824088833465</c:v>
                </c:pt>
                <c:pt idx="35">
                  <c:v>1.043577871373829</c:v>
                </c:pt>
                <c:pt idx="36">
                  <c:v>1</c:v>
                </c:pt>
                <c:pt idx="37">
                  <c:v>0.956422128626171</c:v>
                </c:pt>
                <c:pt idx="38">
                  <c:v>0.913175911166535</c:v>
                </c:pt>
                <c:pt idx="39">
                  <c:v>0.8705904774487399</c:v>
                </c:pt>
                <c:pt idx="40">
                  <c:v>0.8289899283371657</c:v>
                </c:pt>
                <c:pt idx="41">
                  <c:v>0.7886908691296506</c:v>
                </c:pt>
                <c:pt idx="42">
                  <c:v>0.75</c:v>
                </c:pt>
                <c:pt idx="43">
                  <c:v>0.7132117818244771</c:v>
                </c:pt>
                <c:pt idx="44">
                  <c:v>0.6786061951567304</c:v>
                </c:pt>
                <c:pt idx="45">
                  <c:v>0.6464466094067263</c:v>
                </c:pt>
                <c:pt idx="46">
                  <c:v>0.616977778440511</c:v>
                </c:pt>
                <c:pt idx="47">
                  <c:v>0.5904239778555039</c:v>
                </c:pt>
                <c:pt idx="48">
                  <c:v>0.5669872981077808</c:v>
                </c:pt>
                <c:pt idx="49">
                  <c:v>0.5468461064816752</c:v>
                </c:pt>
                <c:pt idx="50">
                  <c:v>0.5301536896070458</c:v>
                </c:pt>
                <c:pt idx="51">
                  <c:v>0.5170370868554659</c:v>
                </c:pt>
                <c:pt idx="52">
                  <c:v>0.5075961234938959</c:v>
                </c:pt>
                <c:pt idx="53">
                  <c:v>0.5019026509541272</c:v>
                </c:pt>
                <c:pt idx="54">
                  <c:v>0.5</c:v>
                </c:pt>
                <c:pt idx="55">
                  <c:v>0.5019026509541272</c:v>
                </c:pt>
                <c:pt idx="56">
                  <c:v>0.5075961234938959</c:v>
                </c:pt>
                <c:pt idx="57">
                  <c:v>0.5170370868554658</c:v>
                </c:pt>
                <c:pt idx="58">
                  <c:v>0.5301536896070458</c:v>
                </c:pt>
                <c:pt idx="59">
                  <c:v>0.5468461064816749</c:v>
                </c:pt>
                <c:pt idx="60">
                  <c:v>0.5669872981077805</c:v>
                </c:pt>
                <c:pt idx="61">
                  <c:v>0.5904239778555038</c:v>
                </c:pt>
                <c:pt idx="62">
                  <c:v>0.6169777784405109</c:v>
                </c:pt>
                <c:pt idx="63">
                  <c:v>0.6464466094067262</c:v>
                </c:pt>
                <c:pt idx="64">
                  <c:v>0.6786061951567302</c:v>
                </c:pt>
                <c:pt idx="65">
                  <c:v>0.7132117818244772</c:v>
                </c:pt>
                <c:pt idx="66">
                  <c:v>0.7500000000000002</c:v>
                </c:pt>
                <c:pt idx="67">
                  <c:v>0.78869086912965</c:v>
                </c:pt>
                <c:pt idx="68">
                  <c:v>0.8289899283371657</c:v>
                </c:pt>
                <c:pt idx="69">
                  <c:v>0.8705904774487392</c:v>
                </c:pt>
                <c:pt idx="70">
                  <c:v>0.9131759111665348</c:v>
                </c:pt>
                <c:pt idx="71">
                  <c:v>0.9564221286261708</c:v>
                </c:pt>
                <c:pt idx="72">
                  <c:v>0.9999999999999999</c:v>
                </c:pt>
                <c:pt idx="73">
                  <c:v>1.0435778713738288</c:v>
                </c:pt>
                <c:pt idx="74">
                  <c:v>1.086824088833465</c:v>
                </c:pt>
                <c:pt idx="75">
                  <c:v>1.1294095225512606</c:v>
                </c:pt>
                <c:pt idx="76">
                  <c:v>1.171010071662834</c:v>
                </c:pt>
                <c:pt idx="77">
                  <c:v>1.2113091308703499</c:v>
                </c:pt>
                <c:pt idx="78">
                  <c:v>1.2499999999999996</c:v>
                </c:pt>
                <c:pt idx="79">
                  <c:v>1.2867882181755226</c:v>
                </c:pt>
                <c:pt idx="80">
                  <c:v>1.3213938048432696</c:v>
                </c:pt>
                <c:pt idx="81">
                  <c:v>1.3535533905932737</c:v>
                </c:pt>
                <c:pt idx="82">
                  <c:v>1.3830222215594885</c:v>
                </c:pt>
                <c:pt idx="83">
                  <c:v>1.409576022144496</c:v>
                </c:pt>
                <c:pt idx="84">
                  <c:v>1.4330127018922194</c:v>
                </c:pt>
                <c:pt idx="85">
                  <c:v>1.453153893518325</c:v>
                </c:pt>
                <c:pt idx="86">
                  <c:v>1.469846310392954</c:v>
                </c:pt>
                <c:pt idx="87">
                  <c:v>1.482962913144534</c:v>
                </c:pt>
                <c:pt idx="88">
                  <c:v>1.492403876506104</c:v>
                </c:pt>
                <c:pt idx="89">
                  <c:v>1.4980973490458727</c:v>
                </c:pt>
                <c:pt idx="90">
                  <c:v>1.5</c:v>
                </c:pt>
                <c:pt idx="91">
                  <c:v>1.4980973490458727</c:v>
                </c:pt>
                <c:pt idx="92">
                  <c:v>1.492403876506104</c:v>
                </c:pt>
                <c:pt idx="93">
                  <c:v>1.4829629131445343</c:v>
                </c:pt>
                <c:pt idx="94">
                  <c:v>1.469846310392954</c:v>
                </c:pt>
                <c:pt idx="95">
                  <c:v>1.4531538935183248</c:v>
                </c:pt>
                <c:pt idx="96">
                  <c:v>1.4330127018922196</c:v>
                </c:pt>
                <c:pt idx="97">
                  <c:v>1.4095760221444962</c:v>
                </c:pt>
                <c:pt idx="98">
                  <c:v>1.3830222215594894</c:v>
                </c:pt>
                <c:pt idx="99">
                  <c:v>1.3535533905932735</c:v>
                </c:pt>
                <c:pt idx="100">
                  <c:v>1.3213938048432694</c:v>
                </c:pt>
                <c:pt idx="101">
                  <c:v>1.286788218175523</c:v>
                </c:pt>
                <c:pt idx="102">
                  <c:v>1.2500000000000007</c:v>
                </c:pt>
                <c:pt idx="103">
                  <c:v>1.2113091308703505</c:v>
                </c:pt>
                <c:pt idx="104">
                  <c:v>1.1710100716628344</c:v>
                </c:pt>
                <c:pt idx="105">
                  <c:v>1.1294095225512604</c:v>
                </c:pt>
                <c:pt idx="106">
                  <c:v>1.0868240888334653</c:v>
                </c:pt>
                <c:pt idx="107">
                  <c:v>1.0435778713738293</c:v>
                </c:pt>
                <c:pt idx="108">
                  <c:v>1.0000000000000002</c:v>
                </c:pt>
                <c:pt idx="109">
                  <c:v>0.956422128626172</c:v>
                </c:pt>
                <c:pt idx="110">
                  <c:v>0.9131759111665351</c:v>
                </c:pt>
                <c:pt idx="111">
                  <c:v>0.87059047744874</c:v>
                </c:pt>
                <c:pt idx="112">
                  <c:v>0.828989928337166</c:v>
                </c:pt>
                <c:pt idx="113">
                  <c:v>0.7886908691296507</c:v>
                </c:pt>
                <c:pt idx="114">
                  <c:v>0.7500000000000004</c:v>
                </c:pt>
                <c:pt idx="115">
                  <c:v>0.7132117818244774</c:v>
                </c:pt>
                <c:pt idx="116">
                  <c:v>0.6786061951567302</c:v>
                </c:pt>
                <c:pt idx="117">
                  <c:v>0.646446609406726</c:v>
                </c:pt>
                <c:pt idx="118">
                  <c:v>0.6169777784405115</c:v>
                </c:pt>
                <c:pt idx="119">
                  <c:v>0.590423977855504</c:v>
                </c:pt>
                <c:pt idx="120">
                  <c:v>0.566987298107781</c:v>
                </c:pt>
                <c:pt idx="121">
                  <c:v>0.546846106481675</c:v>
                </c:pt>
                <c:pt idx="122">
                  <c:v>0.5301536896070461</c:v>
                </c:pt>
                <c:pt idx="123">
                  <c:v>0.5170370868554659</c:v>
                </c:pt>
                <c:pt idx="124">
                  <c:v>0.5075961234938959</c:v>
                </c:pt>
                <c:pt idx="125">
                  <c:v>0.5019026509541273</c:v>
                </c:pt>
                <c:pt idx="126">
                  <c:v>0.5</c:v>
                </c:pt>
                <c:pt idx="127">
                  <c:v>0.5019026509541273</c:v>
                </c:pt>
                <c:pt idx="128">
                  <c:v>0.5075961234938959</c:v>
                </c:pt>
                <c:pt idx="129">
                  <c:v>0.5170370868554658</c:v>
                </c:pt>
                <c:pt idx="130">
                  <c:v>0.530153689607046</c:v>
                </c:pt>
                <c:pt idx="131">
                  <c:v>0.5468461064816752</c:v>
                </c:pt>
                <c:pt idx="132">
                  <c:v>0.5669872981077808</c:v>
                </c:pt>
                <c:pt idx="133">
                  <c:v>0.5904239778555038</c:v>
                </c:pt>
                <c:pt idx="134">
                  <c:v>0.6169777784405106</c:v>
                </c:pt>
                <c:pt idx="135">
                  <c:v>0.6464466094067258</c:v>
                </c:pt>
                <c:pt idx="136">
                  <c:v>0.6786061951567305</c:v>
                </c:pt>
                <c:pt idx="137">
                  <c:v>0.713211781824477</c:v>
                </c:pt>
                <c:pt idx="138">
                  <c:v>0.7499999999999993</c:v>
                </c:pt>
                <c:pt idx="139">
                  <c:v>0.7886908691296503</c:v>
                </c:pt>
                <c:pt idx="140">
                  <c:v>0.8289899283371656</c:v>
                </c:pt>
                <c:pt idx="141">
                  <c:v>0.8705904774487386</c:v>
                </c:pt>
                <c:pt idx="142">
                  <c:v>0.9131759111665347</c:v>
                </c:pt>
                <c:pt idx="143">
                  <c:v>0.9564221286261716</c:v>
                </c:pt>
                <c:pt idx="144">
                  <c:v>0.9999999999999998</c:v>
                </c:pt>
                <c:pt idx="145">
                  <c:v>1.043577871373828</c:v>
                </c:pt>
                <c:pt idx="146">
                  <c:v>1.0868240888334648</c:v>
                </c:pt>
                <c:pt idx="147">
                  <c:v>1.1294095225512608</c:v>
                </c:pt>
                <c:pt idx="148">
                  <c:v>1.171010071662834</c:v>
                </c:pt>
                <c:pt idx="149">
                  <c:v>1.2113091308703492</c:v>
                </c:pt>
                <c:pt idx="150">
                  <c:v>1.2500000000000002</c:v>
                </c:pt>
                <c:pt idx="151">
                  <c:v>1.2867882181755226</c:v>
                </c:pt>
                <c:pt idx="152">
                  <c:v>1.3213938048432692</c:v>
                </c:pt>
                <c:pt idx="153">
                  <c:v>1.353553390593274</c:v>
                </c:pt>
                <c:pt idx="154">
                  <c:v>1.3830222215594892</c:v>
                </c:pt>
                <c:pt idx="155">
                  <c:v>1.409576022144496</c:v>
                </c:pt>
                <c:pt idx="156">
                  <c:v>1.433012701892219</c:v>
                </c:pt>
                <c:pt idx="157">
                  <c:v>1.4531538935183246</c:v>
                </c:pt>
                <c:pt idx="158">
                  <c:v>1.469846310392954</c:v>
                </c:pt>
                <c:pt idx="159">
                  <c:v>1.482962913144534</c:v>
                </c:pt>
                <c:pt idx="160">
                  <c:v>1.492403876506104</c:v>
                </c:pt>
                <c:pt idx="161">
                  <c:v>1.4980973490458727</c:v>
                </c:pt>
                <c:pt idx="162">
                  <c:v>1.5</c:v>
                </c:pt>
                <c:pt idx="163">
                  <c:v>1.4980973490458727</c:v>
                </c:pt>
                <c:pt idx="164">
                  <c:v>1.4924038765061043</c:v>
                </c:pt>
                <c:pt idx="165">
                  <c:v>1.4829629131445343</c:v>
                </c:pt>
                <c:pt idx="166">
                  <c:v>1.469846310392954</c:v>
                </c:pt>
                <c:pt idx="167">
                  <c:v>1.4531538935183248</c:v>
                </c:pt>
                <c:pt idx="168">
                  <c:v>1.4330127018922192</c:v>
                </c:pt>
                <c:pt idx="169">
                  <c:v>1.4095760221444962</c:v>
                </c:pt>
                <c:pt idx="170">
                  <c:v>1.383022221559489</c:v>
                </c:pt>
                <c:pt idx="171">
                  <c:v>1.3535533905932744</c:v>
                </c:pt>
                <c:pt idx="172">
                  <c:v>1.3213938048432703</c:v>
                </c:pt>
                <c:pt idx="173">
                  <c:v>1.286788218175523</c:v>
                </c:pt>
                <c:pt idx="174">
                  <c:v>1.2500000000000009</c:v>
                </c:pt>
                <c:pt idx="175">
                  <c:v>1.2113091308703505</c:v>
                </c:pt>
                <c:pt idx="176">
                  <c:v>1.1710100716628344</c:v>
                </c:pt>
                <c:pt idx="177">
                  <c:v>1.1294095225512606</c:v>
                </c:pt>
                <c:pt idx="178">
                  <c:v>1.0868240888334646</c:v>
                </c:pt>
                <c:pt idx="179">
                  <c:v>1.0435778713738284</c:v>
                </c:pt>
                <c:pt idx="180">
                  <c:v>1.0000000000000002</c:v>
                </c:pt>
                <c:pt idx="181">
                  <c:v>0.9564221286261722</c:v>
                </c:pt>
                <c:pt idx="182">
                  <c:v>0.9131759111665352</c:v>
                </c:pt>
                <c:pt idx="183">
                  <c:v>0.8705904774487401</c:v>
                </c:pt>
                <c:pt idx="184">
                  <c:v>0.8289899283371661</c:v>
                </c:pt>
                <c:pt idx="185">
                  <c:v>0.7886908691296499</c:v>
                </c:pt>
                <c:pt idx="186">
                  <c:v>0.7500000000000006</c:v>
                </c:pt>
                <c:pt idx="187">
                  <c:v>0.7132117818244768</c:v>
                </c:pt>
                <c:pt idx="188">
                  <c:v>0.6786061951567295</c:v>
                </c:pt>
                <c:pt idx="189">
                  <c:v>0.6464466094067262</c:v>
                </c:pt>
                <c:pt idx="190">
                  <c:v>0.6169777784405104</c:v>
                </c:pt>
                <c:pt idx="191">
                  <c:v>0.590423977855504</c:v>
                </c:pt>
                <c:pt idx="192">
                  <c:v>0.5669872981077811</c:v>
                </c:pt>
                <c:pt idx="193">
                  <c:v>0.546846106481675</c:v>
                </c:pt>
                <c:pt idx="194">
                  <c:v>0.5301536896070462</c:v>
                </c:pt>
                <c:pt idx="195">
                  <c:v>0.5170370868554663</c:v>
                </c:pt>
                <c:pt idx="196">
                  <c:v>0.5075961234938962</c:v>
                </c:pt>
                <c:pt idx="197">
                  <c:v>0.5019026509541273</c:v>
                </c:pt>
                <c:pt idx="198">
                  <c:v>0.5</c:v>
                </c:pt>
                <c:pt idx="199">
                  <c:v>0.5019026509541272</c:v>
                </c:pt>
                <c:pt idx="200">
                  <c:v>0.507596123493896</c:v>
                </c:pt>
                <c:pt idx="201">
                  <c:v>0.5170370868554657</c:v>
                </c:pt>
                <c:pt idx="202">
                  <c:v>0.530153689607046</c:v>
                </c:pt>
                <c:pt idx="203">
                  <c:v>0.5468461064816748</c:v>
                </c:pt>
                <c:pt idx="204">
                  <c:v>0.5669872981077799</c:v>
                </c:pt>
                <c:pt idx="205">
                  <c:v>0.5904239778555037</c:v>
                </c:pt>
                <c:pt idx="206">
                  <c:v>0.6169777784405099</c:v>
                </c:pt>
                <c:pt idx="207">
                  <c:v>0.6464466094067256</c:v>
                </c:pt>
                <c:pt idx="208">
                  <c:v>0.6786061951567304</c:v>
                </c:pt>
                <c:pt idx="209">
                  <c:v>0.7132117818244762</c:v>
                </c:pt>
                <c:pt idx="210">
                  <c:v>0.75</c:v>
                </c:pt>
                <c:pt idx="211">
                  <c:v>0.788690869129651</c:v>
                </c:pt>
                <c:pt idx="212">
                  <c:v>0.8289899283371654</c:v>
                </c:pt>
                <c:pt idx="213">
                  <c:v>0.8705904774487403</c:v>
                </c:pt>
                <c:pt idx="214">
                  <c:v>0.9131759111665345</c:v>
                </c:pt>
                <c:pt idx="215">
                  <c:v>0.9564221286261697</c:v>
                </c:pt>
                <c:pt idx="216">
                  <c:v>0.9999999999999997</c:v>
                </c:pt>
                <c:pt idx="217">
                  <c:v>1.0435778713738277</c:v>
                </c:pt>
                <c:pt idx="218">
                  <c:v>1.086824088833463</c:v>
                </c:pt>
                <c:pt idx="219">
                  <c:v>1.1294095225512608</c:v>
                </c:pt>
                <c:pt idx="220">
                  <c:v>1.1710100716628338</c:v>
                </c:pt>
                <c:pt idx="221">
                  <c:v>1.21130913087035</c:v>
                </c:pt>
                <c:pt idx="222">
                  <c:v>1.2499999999999993</c:v>
                </c:pt>
                <c:pt idx="223">
                  <c:v>1.2867882181755232</c:v>
                </c:pt>
                <c:pt idx="224">
                  <c:v>1.321393804843269</c:v>
                </c:pt>
                <c:pt idx="225">
                  <c:v>1.3535533905932737</c:v>
                </c:pt>
                <c:pt idx="226">
                  <c:v>1.3830222215594885</c:v>
                </c:pt>
                <c:pt idx="227">
                  <c:v>1.4095760221444948</c:v>
                </c:pt>
                <c:pt idx="228">
                  <c:v>1.4330127018922187</c:v>
                </c:pt>
                <c:pt idx="229">
                  <c:v>1.4531538935183241</c:v>
                </c:pt>
                <c:pt idx="230">
                  <c:v>1.4698463103929538</c:v>
                </c:pt>
                <c:pt idx="231">
                  <c:v>1.4829629131445345</c:v>
                </c:pt>
                <c:pt idx="232">
                  <c:v>1.492403876506104</c:v>
                </c:pt>
                <c:pt idx="233">
                  <c:v>1.4980973490458727</c:v>
                </c:pt>
                <c:pt idx="234">
                  <c:v>1.5</c:v>
                </c:pt>
                <c:pt idx="235">
                  <c:v>1.4980973490458729</c:v>
                </c:pt>
                <c:pt idx="236">
                  <c:v>1.4924038765061043</c:v>
                </c:pt>
                <c:pt idx="237">
                  <c:v>1.4829629131445339</c:v>
                </c:pt>
                <c:pt idx="238">
                  <c:v>1.469846310392954</c:v>
                </c:pt>
                <c:pt idx="239">
                  <c:v>1.4531538935183252</c:v>
                </c:pt>
                <c:pt idx="240">
                  <c:v>1.43301270189222</c:v>
                </c:pt>
                <c:pt idx="241">
                  <c:v>1.4095760221444953</c:v>
                </c:pt>
                <c:pt idx="242">
                  <c:v>1.383022221559489</c:v>
                </c:pt>
                <c:pt idx="243">
                  <c:v>1.3535533905932744</c:v>
                </c:pt>
                <c:pt idx="244">
                  <c:v>1.321393804843271</c:v>
                </c:pt>
                <c:pt idx="245">
                  <c:v>1.286788218175524</c:v>
                </c:pt>
                <c:pt idx="246">
                  <c:v>1.25</c:v>
                </c:pt>
                <c:pt idx="247">
                  <c:v>1.2113091308703507</c:v>
                </c:pt>
                <c:pt idx="248">
                  <c:v>1.1710100716628347</c:v>
                </c:pt>
                <c:pt idx="249">
                  <c:v>1.1294095225512615</c:v>
                </c:pt>
                <c:pt idx="250">
                  <c:v>1.0868240888334673</c:v>
                </c:pt>
                <c:pt idx="251">
                  <c:v>1.0435778713738286</c:v>
                </c:pt>
                <c:pt idx="252">
                  <c:v>1.0000000000000004</c:v>
                </c:pt>
                <c:pt idx="253">
                  <c:v>0.9564221286261723</c:v>
                </c:pt>
                <c:pt idx="254">
                  <c:v>0.9131759111665336</c:v>
                </c:pt>
                <c:pt idx="255">
                  <c:v>0.8705904774487393</c:v>
                </c:pt>
                <c:pt idx="256">
                  <c:v>0.8289899283371662</c:v>
                </c:pt>
                <c:pt idx="257">
                  <c:v>0.7886908691296501</c:v>
                </c:pt>
                <c:pt idx="258">
                  <c:v>0.7500000000000007</c:v>
                </c:pt>
                <c:pt idx="259">
                  <c:v>0.7132117818244783</c:v>
                </c:pt>
                <c:pt idx="260">
                  <c:v>0.6786061951567296</c:v>
                </c:pt>
                <c:pt idx="261">
                  <c:v>0.6464466094067263</c:v>
                </c:pt>
                <c:pt idx="262">
                  <c:v>0.6169777784405104</c:v>
                </c:pt>
                <c:pt idx="263">
                  <c:v>0.5904239778555032</c:v>
                </c:pt>
                <c:pt idx="264">
                  <c:v>0.5669872981077804</c:v>
                </c:pt>
                <c:pt idx="265">
                  <c:v>0.5468461064816751</c:v>
                </c:pt>
                <c:pt idx="266">
                  <c:v>0.5301536896070462</c:v>
                </c:pt>
                <c:pt idx="267">
                  <c:v>0.5170370868554663</c:v>
                </c:pt>
                <c:pt idx="268">
                  <c:v>0.5075961234938962</c:v>
                </c:pt>
                <c:pt idx="269">
                  <c:v>0.5019026509541273</c:v>
                </c:pt>
                <c:pt idx="270">
                  <c:v>0.5</c:v>
                </c:pt>
                <c:pt idx="271">
                  <c:v>0.5019026509541271</c:v>
                </c:pt>
                <c:pt idx="272">
                  <c:v>0.507596123493896</c:v>
                </c:pt>
                <c:pt idx="273">
                  <c:v>0.5170370868554657</c:v>
                </c:pt>
                <c:pt idx="274">
                  <c:v>0.5301536896070459</c:v>
                </c:pt>
                <c:pt idx="275">
                  <c:v>0.5468461064816748</c:v>
                </c:pt>
                <c:pt idx="276">
                  <c:v>0.5669872981077799</c:v>
                </c:pt>
                <c:pt idx="277">
                  <c:v>0.5904239778555047</c:v>
                </c:pt>
                <c:pt idx="278">
                  <c:v>0.616977778440511</c:v>
                </c:pt>
                <c:pt idx="279">
                  <c:v>0.6464466094067256</c:v>
                </c:pt>
                <c:pt idx="280">
                  <c:v>0.6786061951567303</c:v>
                </c:pt>
                <c:pt idx="281">
                  <c:v>0.7132117818244761</c:v>
                </c:pt>
                <c:pt idx="282">
                  <c:v>0.7499999999999982</c:v>
                </c:pt>
                <c:pt idx="283">
                  <c:v>0.7886908691296508</c:v>
                </c:pt>
                <c:pt idx="284">
                  <c:v>0.8289899283371653</c:v>
                </c:pt>
                <c:pt idx="285">
                  <c:v>0.8705904774487402</c:v>
                </c:pt>
                <c:pt idx="286">
                  <c:v>0.9131759111665362</c:v>
                </c:pt>
                <c:pt idx="287">
                  <c:v>0.9564221286261714</c:v>
                </c:pt>
                <c:pt idx="288">
                  <c:v>0.9999999999999996</c:v>
                </c:pt>
                <c:pt idx="289">
                  <c:v>1.0435778713738277</c:v>
                </c:pt>
                <c:pt idx="290">
                  <c:v>1.0868240888334628</c:v>
                </c:pt>
                <c:pt idx="291">
                  <c:v>1.1294095225512588</c:v>
                </c:pt>
                <c:pt idx="292">
                  <c:v>1.1710100716628338</c:v>
                </c:pt>
                <c:pt idx="293">
                  <c:v>1.2113091308703483</c:v>
                </c:pt>
                <c:pt idx="294">
                  <c:v>1.2500000000000009</c:v>
                </c:pt>
                <c:pt idx="295">
                  <c:v>1.286788218175523</c:v>
                </c:pt>
                <c:pt idx="296">
                  <c:v>1.321393804843269</c:v>
                </c:pt>
                <c:pt idx="297">
                  <c:v>1.3535533905932737</c:v>
                </c:pt>
                <c:pt idx="298">
                  <c:v>1.3830222215594885</c:v>
                </c:pt>
                <c:pt idx="299">
                  <c:v>1.4095760221444948</c:v>
                </c:pt>
                <c:pt idx="300">
                  <c:v>1.4330127018922196</c:v>
                </c:pt>
                <c:pt idx="301">
                  <c:v>1.4531538935183248</c:v>
                </c:pt>
                <c:pt idx="302">
                  <c:v>1.4698463103929538</c:v>
                </c:pt>
                <c:pt idx="303">
                  <c:v>1.482962913144534</c:v>
                </c:pt>
                <c:pt idx="304">
                  <c:v>1.4924038765061038</c:v>
                </c:pt>
                <c:pt idx="305">
                  <c:v>1.4980973490458727</c:v>
                </c:pt>
                <c:pt idx="306">
                  <c:v>1.5</c:v>
                </c:pt>
                <c:pt idx="307">
                  <c:v>1.4980973490458729</c:v>
                </c:pt>
                <c:pt idx="308">
                  <c:v>1.492403876506104</c:v>
                </c:pt>
                <c:pt idx="309">
                  <c:v>1.4829629131445339</c:v>
                </c:pt>
                <c:pt idx="310">
                  <c:v>1.4698463103929542</c:v>
                </c:pt>
                <c:pt idx="311">
                  <c:v>1.4531538935183252</c:v>
                </c:pt>
                <c:pt idx="312">
                  <c:v>1.43301270189222</c:v>
                </c:pt>
                <c:pt idx="313">
                  <c:v>1.4095760221444973</c:v>
                </c:pt>
                <c:pt idx="314">
                  <c:v>1.3830222215594903</c:v>
                </c:pt>
                <c:pt idx="315">
                  <c:v>1.3535533905932744</c:v>
                </c:pt>
                <c:pt idx="316">
                  <c:v>1.3213938048432712</c:v>
                </c:pt>
                <c:pt idx="317">
                  <c:v>1.2867882181755226</c:v>
                </c:pt>
                <c:pt idx="318">
                  <c:v>1.2500000000000002</c:v>
                </c:pt>
                <c:pt idx="319">
                  <c:v>1.2113091308703507</c:v>
                </c:pt>
                <c:pt idx="320">
                  <c:v>1.1710100716628347</c:v>
                </c:pt>
                <c:pt idx="321">
                  <c:v>1.1294095225512617</c:v>
                </c:pt>
                <c:pt idx="322">
                  <c:v>1.0868240888334673</c:v>
                </c:pt>
                <c:pt idx="323">
                  <c:v>1.0435778713738286</c:v>
                </c:pt>
                <c:pt idx="324">
                  <c:v>1.0000000000000004</c:v>
                </c:pt>
                <c:pt idx="325">
                  <c:v>0.9564221286261724</c:v>
                </c:pt>
                <c:pt idx="326">
                  <c:v>0.9131759111665355</c:v>
                </c:pt>
                <c:pt idx="327">
                  <c:v>0.8705904774487394</c:v>
                </c:pt>
                <c:pt idx="328">
                  <c:v>0.828989928337168</c:v>
                </c:pt>
                <c:pt idx="329">
                  <c:v>0.7886908691296501</c:v>
                </c:pt>
                <c:pt idx="330">
                  <c:v>0.7500000000000008</c:v>
                </c:pt>
                <c:pt idx="331">
                  <c:v>0.713211781824477</c:v>
                </c:pt>
                <c:pt idx="332">
                  <c:v>0.6786061951567297</c:v>
                </c:pt>
                <c:pt idx="333">
                  <c:v>0.6464466094067263</c:v>
                </c:pt>
                <c:pt idx="334">
                  <c:v>0.6169777784405106</c:v>
                </c:pt>
                <c:pt idx="335">
                  <c:v>0.5904239778555053</c:v>
                </c:pt>
                <c:pt idx="336">
                  <c:v>0.5669872981077804</c:v>
                </c:pt>
                <c:pt idx="337">
                  <c:v>0.5468461064816759</c:v>
                </c:pt>
                <c:pt idx="338">
                  <c:v>0.5301536896070462</c:v>
                </c:pt>
                <c:pt idx="339">
                  <c:v>0.5170370868554665</c:v>
                </c:pt>
                <c:pt idx="340">
                  <c:v>0.5075961234938959</c:v>
                </c:pt>
                <c:pt idx="341">
                  <c:v>0.5019026509541274</c:v>
                </c:pt>
                <c:pt idx="342">
                  <c:v>0.5</c:v>
                </c:pt>
                <c:pt idx="343">
                  <c:v>0.5019026509541273</c:v>
                </c:pt>
                <c:pt idx="344">
                  <c:v>0.5075961234938957</c:v>
                </c:pt>
                <c:pt idx="345">
                  <c:v>0.5170370868554657</c:v>
                </c:pt>
                <c:pt idx="346">
                  <c:v>0.5301536896070458</c:v>
                </c:pt>
                <c:pt idx="347">
                  <c:v>0.5468461064816746</c:v>
                </c:pt>
                <c:pt idx="348">
                  <c:v>0.5669872981077798</c:v>
                </c:pt>
                <c:pt idx="349">
                  <c:v>0.5904239778555046</c:v>
                </c:pt>
                <c:pt idx="350">
                  <c:v>0.6169777784405097</c:v>
                </c:pt>
                <c:pt idx="351">
                  <c:v>0.6464466094067255</c:v>
                </c:pt>
                <c:pt idx="352">
                  <c:v>0.6786061951567302</c:v>
                </c:pt>
                <c:pt idx="353">
                  <c:v>0.7132117818244761</c:v>
                </c:pt>
                <c:pt idx="354">
                  <c:v>0.7499999999999998</c:v>
                </c:pt>
                <c:pt idx="355">
                  <c:v>0.7886908691296508</c:v>
                </c:pt>
                <c:pt idx="356">
                  <c:v>0.8289899283371669</c:v>
                </c:pt>
                <c:pt idx="357">
                  <c:v>0.8705904774487383</c:v>
                </c:pt>
                <c:pt idx="358">
                  <c:v>0.9131759111665361</c:v>
                </c:pt>
                <c:pt idx="359">
                  <c:v>0.9564221286261677</c:v>
                </c:pt>
              </c:numCache>
            </c:numRef>
          </c:val>
        </c:ser>
        <c:axId val="39893249"/>
        <c:axId val="23494922"/>
      </c:radarChart>
      <c:catAx>
        <c:axId val="398932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93249"/>
        <c:crossesAt val="1"/>
        <c:crossBetween val="between"/>
        <c:dispUnits/>
        <c:majorUnit val="0.2"/>
        <c:min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75"/>
          <c:y val="0.92225"/>
          <c:w val="0.084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)</a:t>
            </a:r>
          </a:p>
        </c:rich>
      </c:tx>
      <c:layout>
        <c:manualLayout>
          <c:xMode val="factor"/>
          <c:yMode val="factor"/>
          <c:x val="0.0345"/>
          <c:y val="-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1"/>
          <c:h val="0.9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Berechnung!$T$8:$T$368</c:f>
              <c:numCache/>
            </c:numRef>
          </c:yVal>
          <c:smooth val="1"/>
        </c:ser>
        <c:axId val="10127707"/>
        <c:axId val="24040500"/>
      </c:scatterChart>
      <c:valAx>
        <c:axId val="10127707"/>
        <c:scaling>
          <c:orientation val="minMax"/>
          <c:max val="6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500"/>
        <c:crosses val="autoZero"/>
        <c:crossBetween val="midCat"/>
        <c:dispUnits/>
      </c:valAx>
      <c:valAx>
        <c:axId val="24040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7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97"/>
          <c:w val="0.11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3"/>
          <c:w val="0.769"/>
          <c:h val="0.97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Berechnung!$C$7</c:f>
              <c:strCache>
                <c:ptCount val="1"/>
                <c:pt idx="0">
                  <c:v>a0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Berechnung!$C$8:$C$368</c:f>
              <c:numCache/>
            </c:numRef>
          </c:yVal>
          <c:smooth val="1"/>
        </c:ser>
        <c:ser>
          <c:idx val="1"/>
          <c:order val="1"/>
          <c:tx>
            <c:strRef>
              <c:f>Berechnung!$D$7</c:f>
              <c:strCache>
                <c:ptCount val="1"/>
                <c:pt idx="0">
                  <c:v>a1·sin(1·j+j1)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Berechnung!$D$8:$D$368</c:f>
              <c:numCache/>
            </c:numRef>
          </c:yVal>
          <c:smooth val="1"/>
        </c:ser>
        <c:ser>
          <c:idx val="2"/>
          <c:order val="2"/>
          <c:tx>
            <c:strRef>
              <c:f>Berechnung!$E$7</c:f>
              <c:strCache>
                <c:ptCount val="1"/>
                <c:pt idx="0">
                  <c:v>a2·sin(2·j+j2)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Berechnung!$E$8:$E$368</c:f>
              <c:numCache/>
            </c:numRef>
          </c:yVal>
          <c:smooth val="1"/>
        </c:ser>
        <c:ser>
          <c:idx val="3"/>
          <c:order val="3"/>
          <c:tx>
            <c:strRef>
              <c:f>Berechnung!$F$7</c:f>
              <c:strCache>
                <c:ptCount val="1"/>
                <c:pt idx="0">
                  <c:v>a3·sin(3·j+j3)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Berechnung!$F$8:$F$368</c:f>
              <c:numCache/>
            </c:numRef>
          </c:yVal>
          <c:smooth val="1"/>
        </c:ser>
        <c:ser>
          <c:idx val="4"/>
          <c:order val="4"/>
          <c:tx>
            <c:strRef>
              <c:f>Berechnung!$G$7</c:f>
              <c:strCache>
                <c:ptCount val="1"/>
                <c:pt idx="0">
                  <c:v>a4·sin(4·j+j4)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Berechnung!$G$8:$G$368</c:f>
              <c:numCache/>
            </c:numRef>
          </c:yVal>
          <c:smooth val="1"/>
        </c:ser>
        <c:ser>
          <c:idx val="5"/>
          <c:order val="5"/>
          <c:tx>
            <c:strRef>
              <c:f>Berechnung!$H$7</c:f>
              <c:strCache>
                <c:ptCount val="1"/>
                <c:pt idx="0">
                  <c:v>a5·sin(5·j+j5)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Berechnung!$H$8:$H$368</c:f>
              <c:numCache/>
            </c:numRef>
          </c:yVal>
          <c:smooth val="1"/>
        </c:ser>
        <c:ser>
          <c:idx val="6"/>
          <c:order val="6"/>
          <c:tx>
            <c:strRef>
              <c:f>Berechnung!$I$7</c:f>
              <c:strCache>
                <c:ptCount val="1"/>
                <c:pt idx="0">
                  <c:v>a6·sin(6·j+j6)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Berechnung!$I$8:$I$368</c:f>
              <c:numCache/>
            </c:numRef>
          </c:yVal>
          <c:smooth val="1"/>
        </c:ser>
        <c:ser>
          <c:idx val="7"/>
          <c:order val="7"/>
          <c:tx>
            <c:strRef>
              <c:f>Berechnung!$J$7</c:f>
              <c:strCache>
                <c:ptCount val="1"/>
                <c:pt idx="0">
                  <c:v>a7·sin(7·j+j7)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Berechnung!$J$8:$J$368</c:f>
              <c:numCache/>
            </c:numRef>
          </c:yVal>
          <c:smooth val="1"/>
        </c:ser>
        <c:ser>
          <c:idx val="8"/>
          <c:order val="8"/>
          <c:tx>
            <c:strRef>
              <c:f>Berechnung!$K$7</c:f>
              <c:strCache>
                <c:ptCount val="1"/>
                <c:pt idx="0">
                  <c:v>a8sin(8·j+j0)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Berechnung!$K$8:$K$368</c:f>
              <c:numCache/>
            </c:numRef>
          </c:yVal>
          <c:smooth val="1"/>
        </c:ser>
        <c:ser>
          <c:idx val="9"/>
          <c:order val="9"/>
          <c:tx>
            <c:strRef>
              <c:f>Berechnung!$L$7</c:f>
              <c:strCache>
                <c:ptCount val="1"/>
                <c:pt idx="0">
                  <c:v>a9·sin(9·j+j9)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Berechnung!$L$8:$L$368</c:f>
              <c:numCache/>
            </c:numRef>
          </c:yVal>
          <c:smooth val="1"/>
        </c:ser>
        <c:ser>
          <c:idx val="10"/>
          <c:order val="10"/>
          <c:tx>
            <c:strRef>
              <c:f>Berechnung!$M$7</c:f>
              <c:strCache>
                <c:ptCount val="1"/>
                <c:pt idx="0">
                  <c:v>a10sin(10·j+j10)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Berechnung!$M$8:$M$368</c:f>
              <c:numCache/>
            </c:numRef>
          </c:yVal>
          <c:smooth val="1"/>
        </c:ser>
        <c:ser>
          <c:idx val="11"/>
          <c:order val="11"/>
          <c:tx>
            <c:strRef>
              <c:f>Berechnung!$N$7</c:f>
              <c:strCache>
                <c:ptCount val="1"/>
                <c:pt idx="0">
                  <c:v>a11·sin(11·j+j11)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Berechnung!$N$8:$N$368</c:f>
              <c:numCache/>
            </c:numRef>
          </c:yVal>
          <c:smooth val="1"/>
        </c:ser>
        <c:ser>
          <c:idx val="12"/>
          <c:order val="12"/>
          <c:tx>
            <c:strRef>
              <c:f>Berechnung!$O$7</c:f>
              <c:strCache>
                <c:ptCount val="1"/>
                <c:pt idx="0">
                  <c:v>a12sin(12·j+j12)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Berechnung!$O$8:$O$368</c:f>
              <c:numCache/>
            </c:numRef>
          </c:yVal>
          <c:smooth val="1"/>
        </c:ser>
        <c:ser>
          <c:idx val="13"/>
          <c:order val="13"/>
          <c:tx>
            <c:strRef>
              <c:f>Berechnung!$P$7</c:f>
              <c:strCache>
                <c:ptCount val="1"/>
                <c:pt idx="0">
                  <c:v>a13sin(13·j+j13)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Berechnung!$P$8:$P$368</c:f>
              <c:numCache/>
            </c:numRef>
          </c:yVal>
          <c:smooth val="1"/>
        </c:ser>
        <c:ser>
          <c:idx val="14"/>
          <c:order val="14"/>
          <c:tx>
            <c:strRef>
              <c:f>Berechnung!$Q$7</c:f>
              <c:strCache>
                <c:ptCount val="1"/>
                <c:pt idx="0">
                  <c:v>a14·sin(14·j+j14)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Berechnung!$Q$8:$Q$368</c:f>
              <c:numCache/>
            </c:numRef>
          </c:yVal>
          <c:smooth val="1"/>
        </c:ser>
        <c:ser>
          <c:idx val="15"/>
          <c:order val="15"/>
          <c:tx>
            <c:strRef>
              <c:f>Berechnung!$R$7</c:f>
              <c:strCache>
                <c:ptCount val="1"/>
                <c:pt idx="0">
                  <c:v>a15·sin(15·j+j15)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Berechnung!$R$8:$R$368</c:f>
              <c:numCache/>
            </c:numRef>
          </c:yVal>
          <c:smooth val="1"/>
        </c:ser>
        <c:ser>
          <c:idx val="16"/>
          <c:order val="16"/>
          <c:tx>
            <c:strRef>
              <c:f>Berechnung!$S$7</c:f>
              <c:strCache>
                <c:ptCount val="1"/>
                <c:pt idx="0">
                  <c:v>a16·sin(16·j+j16)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Berechnung!$S$8:$S$368</c:f>
              <c:numCache/>
            </c:numRef>
          </c:yVal>
          <c:smooth val="1"/>
        </c:ser>
        <c:ser>
          <c:idx val="17"/>
          <c:order val="17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Berechnung!$T$8:$T$368</c:f>
              <c:numCache/>
            </c:numRef>
          </c:yVal>
          <c:smooth val="1"/>
        </c:ser>
        <c:axId val="15037909"/>
        <c:axId val="1123454"/>
      </c:scatterChart>
      <c:valAx>
        <c:axId val="15037909"/>
        <c:scaling>
          <c:orientation val="minMax"/>
          <c:max val="6.28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crossBetween val="midCat"/>
        <c:dispUnits/>
        <c:majorUnit val="6.284"/>
        <c:minorUnit val="3.142"/>
      </c:valAx>
      <c:valAx>
        <c:axId val="112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7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017"/>
          <c:w val="0.20175"/>
          <c:h val="0.9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Kreisdiagramm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x=f(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)cos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,  y=f(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)sin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</a:p>
        </c:rich>
      </c:tx>
      <c:layout>
        <c:manualLayout>
          <c:xMode val="factor"/>
          <c:yMode val="factor"/>
          <c:x val="0.0067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7175"/>
          <c:w val="0.7782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Berechnung!$U$6</c:f>
              <c:strCache>
                <c:ptCount val="1"/>
                <c:pt idx="0">
                  <c:v>Kreisdiagramm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Berechnung!$U$8:$U$368</c:f>
              <c:numCache/>
            </c:numRef>
          </c:xVal>
          <c:yVal>
            <c:numRef>
              <c:f>Berechnung!$V$8:$V$368</c:f>
              <c:numCache/>
            </c:numRef>
          </c:yVal>
          <c:smooth val="1"/>
        </c:ser>
        <c:axId val="10111087"/>
        <c:axId val="23890920"/>
      </c:scatterChart>
      <c:val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4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90920"/>
        <c:crosses val="autoZero"/>
        <c:crossBetween val="midCat"/>
        <c:dispUnits/>
        <c:majorUnit val="0.5"/>
        <c:minorUnit val="0.1"/>
      </c:valAx>
      <c:valAx>
        <c:axId val="23890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2"/>
              <c:y val="0.1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11087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"/>
          <c:y val="0.94725"/>
          <c:w val="0.260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j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13325"/>
          <c:y val="0.14425"/>
          <c:w val="0.7165"/>
          <c:h val="0.75075"/>
        </c:manualLayout>
      </c:layout>
      <c:radarChart>
        <c:radarStyle val="marker"/>
        <c:varyColors val="0"/>
        <c:ser>
          <c:idx val="0"/>
          <c:order val="0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Berechnung!$T$8:$T$367</c:f>
              <c:numCache/>
            </c:numRef>
          </c:val>
        </c:ser>
        <c:axId val="13691689"/>
        <c:axId val="56116338"/>
      </c:radarChart>
      <c:catAx>
        <c:axId val="136916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691689"/>
        <c:crossesAt val="1"/>
        <c:crossBetween val="between"/>
        <c:dispUnits/>
        <c:majorUnit val="0.2"/>
        <c:min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"/>
          <c:y val="0.92175"/>
          <c:w val="0.144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3</xdr:row>
      <xdr:rowOff>209550</xdr:rowOff>
    </xdr:from>
    <xdr:to>
      <xdr:col>5</xdr:col>
      <xdr:colOff>19050</xdr:colOff>
      <xdr:row>4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395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3</xdr:row>
      <xdr:rowOff>9525</xdr:rowOff>
    </xdr:from>
    <xdr:to>
      <xdr:col>11</xdr:col>
      <xdr:colOff>676275</xdr:colOff>
      <xdr:row>20</xdr:row>
      <xdr:rowOff>161925</xdr:rowOff>
    </xdr:to>
    <xdr:graphicFrame>
      <xdr:nvGraphicFramePr>
        <xdr:cNvPr id="2" name="Diagramm 2"/>
        <xdr:cNvGraphicFramePr/>
      </xdr:nvGraphicFramePr>
      <xdr:xfrm>
        <a:off x="4305300" y="923925"/>
        <a:ext cx="4429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5</xdr:row>
      <xdr:rowOff>0</xdr:rowOff>
    </xdr:from>
    <xdr:to>
      <xdr:col>5</xdr:col>
      <xdr:colOff>19050</xdr:colOff>
      <xdr:row>6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3335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5</xdr:row>
      <xdr:rowOff>0</xdr:rowOff>
    </xdr:from>
    <xdr:to>
      <xdr:col>5</xdr:col>
      <xdr:colOff>19050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3335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7</xdr:row>
      <xdr:rowOff>0</xdr:rowOff>
    </xdr:from>
    <xdr:to>
      <xdr:col>5</xdr:col>
      <xdr:colOff>19050</xdr:colOff>
      <xdr:row>7</xdr:row>
      <xdr:rowOff>171450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53352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8</xdr:row>
      <xdr:rowOff>9525</xdr:rowOff>
    </xdr:from>
    <xdr:to>
      <xdr:col>5</xdr:col>
      <xdr:colOff>19050</xdr:colOff>
      <xdr:row>8</xdr:row>
      <xdr:rowOff>190500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7430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9</xdr:row>
      <xdr:rowOff>9525</xdr:rowOff>
    </xdr:from>
    <xdr:to>
      <xdr:col>5</xdr:col>
      <xdr:colOff>19050</xdr:colOff>
      <xdr:row>9</xdr:row>
      <xdr:rowOff>190500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9431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10</xdr:row>
      <xdr:rowOff>9525</xdr:rowOff>
    </xdr:from>
    <xdr:to>
      <xdr:col>5</xdr:col>
      <xdr:colOff>19050</xdr:colOff>
      <xdr:row>10</xdr:row>
      <xdr:rowOff>190500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1431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11</xdr:row>
      <xdr:rowOff>9525</xdr:rowOff>
    </xdr:from>
    <xdr:to>
      <xdr:col>5</xdr:col>
      <xdr:colOff>19050</xdr:colOff>
      <xdr:row>11</xdr:row>
      <xdr:rowOff>190500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34315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9525</xdr:rowOff>
    </xdr:from>
    <xdr:to>
      <xdr:col>5</xdr:col>
      <xdr:colOff>19050</xdr:colOff>
      <xdr:row>12</xdr:row>
      <xdr:rowOff>190500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5431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</xdr:row>
      <xdr:rowOff>9525</xdr:rowOff>
    </xdr:from>
    <xdr:to>
      <xdr:col>5</xdr:col>
      <xdr:colOff>19050</xdr:colOff>
      <xdr:row>13</xdr:row>
      <xdr:rowOff>190500</xdr:rowOff>
    </xdr:to>
    <xdr:pic>
      <xdr:nvPicPr>
        <xdr:cNvPr id="11" name="ScrollBar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27432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14</xdr:row>
      <xdr:rowOff>9525</xdr:rowOff>
    </xdr:from>
    <xdr:to>
      <xdr:col>5</xdr:col>
      <xdr:colOff>19050</xdr:colOff>
      <xdr:row>14</xdr:row>
      <xdr:rowOff>190500</xdr:rowOff>
    </xdr:to>
    <xdr:pic>
      <xdr:nvPicPr>
        <xdr:cNvPr id="12" name="ScrollBar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29432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15</xdr:row>
      <xdr:rowOff>0</xdr:rowOff>
    </xdr:from>
    <xdr:to>
      <xdr:col>5</xdr:col>
      <xdr:colOff>19050</xdr:colOff>
      <xdr:row>15</xdr:row>
      <xdr:rowOff>171450</xdr:rowOff>
    </xdr:to>
    <xdr:pic>
      <xdr:nvPicPr>
        <xdr:cNvPr id="13" name="ScrollBar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13372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16</xdr:row>
      <xdr:rowOff>9525</xdr:rowOff>
    </xdr:from>
    <xdr:to>
      <xdr:col>5</xdr:col>
      <xdr:colOff>19050</xdr:colOff>
      <xdr:row>16</xdr:row>
      <xdr:rowOff>190500</xdr:rowOff>
    </xdr:to>
    <xdr:pic>
      <xdr:nvPicPr>
        <xdr:cNvPr id="14" name="ScrollBar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33432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17</xdr:row>
      <xdr:rowOff>0</xdr:rowOff>
    </xdr:from>
    <xdr:to>
      <xdr:col>5</xdr:col>
      <xdr:colOff>19050</xdr:colOff>
      <xdr:row>17</xdr:row>
      <xdr:rowOff>171450</xdr:rowOff>
    </xdr:to>
    <xdr:pic>
      <xdr:nvPicPr>
        <xdr:cNvPr id="15" name="ScrollBar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53377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18</xdr:row>
      <xdr:rowOff>9525</xdr:rowOff>
    </xdr:from>
    <xdr:to>
      <xdr:col>5</xdr:col>
      <xdr:colOff>19050</xdr:colOff>
      <xdr:row>18</xdr:row>
      <xdr:rowOff>190500</xdr:rowOff>
    </xdr:to>
    <xdr:pic>
      <xdr:nvPicPr>
        <xdr:cNvPr id="16" name="ScrollBar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37433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19</xdr:row>
      <xdr:rowOff>19050</xdr:rowOff>
    </xdr:from>
    <xdr:to>
      <xdr:col>5</xdr:col>
      <xdr:colOff>19050</xdr:colOff>
      <xdr:row>19</xdr:row>
      <xdr:rowOff>200025</xdr:rowOff>
    </xdr:to>
    <xdr:pic>
      <xdr:nvPicPr>
        <xdr:cNvPr id="17" name="ScrollBar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9528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20</xdr:row>
      <xdr:rowOff>0</xdr:rowOff>
    </xdr:from>
    <xdr:to>
      <xdr:col>5</xdr:col>
      <xdr:colOff>19050</xdr:colOff>
      <xdr:row>20</xdr:row>
      <xdr:rowOff>171450</xdr:rowOff>
    </xdr:to>
    <xdr:pic>
      <xdr:nvPicPr>
        <xdr:cNvPr id="18" name="ScrollBar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13385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21</xdr:row>
      <xdr:rowOff>0</xdr:rowOff>
    </xdr:from>
    <xdr:to>
      <xdr:col>5</xdr:col>
      <xdr:colOff>19050</xdr:colOff>
      <xdr:row>21</xdr:row>
      <xdr:rowOff>171450</xdr:rowOff>
    </xdr:to>
    <xdr:pic>
      <xdr:nvPicPr>
        <xdr:cNvPr id="19" name="ScrollBar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433387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22</xdr:row>
      <xdr:rowOff>9525</xdr:rowOff>
    </xdr:from>
    <xdr:to>
      <xdr:col>5</xdr:col>
      <xdr:colOff>19050</xdr:colOff>
      <xdr:row>22</xdr:row>
      <xdr:rowOff>190500</xdr:rowOff>
    </xdr:to>
    <xdr:pic>
      <xdr:nvPicPr>
        <xdr:cNvPr id="20" name="ScrollBar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5434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23</xdr:row>
      <xdr:rowOff>19050</xdr:rowOff>
    </xdr:from>
    <xdr:to>
      <xdr:col>5</xdr:col>
      <xdr:colOff>19050</xdr:colOff>
      <xdr:row>23</xdr:row>
      <xdr:rowOff>200025</xdr:rowOff>
    </xdr:to>
    <xdr:pic>
      <xdr:nvPicPr>
        <xdr:cNvPr id="21" name="ScrollBar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47529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24</xdr:row>
      <xdr:rowOff>19050</xdr:rowOff>
    </xdr:from>
    <xdr:to>
      <xdr:col>5</xdr:col>
      <xdr:colOff>19050</xdr:colOff>
      <xdr:row>24</xdr:row>
      <xdr:rowOff>200025</xdr:rowOff>
    </xdr:to>
    <xdr:pic>
      <xdr:nvPicPr>
        <xdr:cNvPr id="22" name="ScrollBar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9530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25</xdr:row>
      <xdr:rowOff>9525</xdr:rowOff>
    </xdr:from>
    <xdr:to>
      <xdr:col>5</xdr:col>
      <xdr:colOff>19050</xdr:colOff>
      <xdr:row>25</xdr:row>
      <xdr:rowOff>190500</xdr:rowOff>
    </xdr:to>
    <xdr:pic>
      <xdr:nvPicPr>
        <xdr:cNvPr id="23" name="ScrollBar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" y="51435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5</xdr:col>
      <xdr:colOff>19050</xdr:colOff>
      <xdr:row>26</xdr:row>
      <xdr:rowOff>171450</xdr:rowOff>
    </xdr:to>
    <xdr:pic>
      <xdr:nvPicPr>
        <xdr:cNvPr id="24" name="ScrollBar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53340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27</xdr:row>
      <xdr:rowOff>19050</xdr:rowOff>
    </xdr:from>
    <xdr:to>
      <xdr:col>5</xdr:col>
      <xdr:colOff>19050</xdr:colOff>
      <xdr:row>27</xdr:row>
      <xdr:rowOff>200025</xdr:rowOff>
    </xdr:to>
    <xdr:pic>
      <xdr:nvPicPr>
        <xdr:cNvPr id="25" name="ScrollBar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55530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28</xdr:row>
      <xdr:rowOff>9525</xdr:rowOff>
    </xdr:from>
    <xdr:to>
      <xdr:col>5</xdr:col>
      <xdr:colOff>19050</xdr:colOff>
      <xdr:row>28</xdr:row>
      <xdr:rowOff>190500</xdr:rowOff>
    </xdr:to>
    <xdr:pic>
      <xdr:nvPicPr>
        <xdr:cNvPr id="26" name="ScrollBar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57435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29</xdr:row>
      <xdr:rowOff>9525</xdr:rowOff>
    </xdr:from>
    <xdr:to>
      <xdr:col>5</xdr:col>
      <xdr:colOff>19050</xdr:colOff>
      <xdr:row>29</xdr:row>
      <xdr:rowOff>190500</xdr:rowOff>
    </xdr:to>
    <xdr:pic>
      <xdr:nvPicPr>
        <xdr:cNvPr id="27" name="ScrollBar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59436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30</xdr:row>
      <xdr:rowOff>0</xdr:rowOff>
    </xdr:from>
    <xdr:to>
      <xdr:col>5</xdr:col>
      <xdr:colOff>19050</xdr:colOff>
      <xdr:row>30</xdr:row>
      <xdr:rowOff>171450</xdr:rowOff>
    </xdr:to>
    <xdr:pic>
      <xdr:nvPicPr>
        <xdr:cNvPr id="28" name="ScrollBar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61341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9525</xdr:rowOff>
    </xdr:from>
    <xdr:to>
      <xdr:col>5</xdr:col>
      <xdr:colOff>19050</xdr:colOff>
      <xdr:row>31</xdr:row>
      <xdr:rowOff>190500</xdr:rowOff>
    </xdr:to>
    <xdr:pic>
      <xdr:nvPicPr>
        <xdr:cNvPr id="29" name="ScrollBar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634365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171450</xdr:rowOff>
    </xdr:from>
    <xdr:to>
      <xdr:col>5</xdr:col>
      <xdr:colOff>19050</xdr:colOff>
      <xdr:row>33</xdr:row>
      <xdr:rowOff>0</xdr:rowOff>
    </xdr:to>
    <xdr:pic>
      <xdr:nvPicPr>
        <xdr:cNvPr id="30" name="ScrollBar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62150" y="6505575"/>
          <a:ext cx="1485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9525</xdr:rowOff>
    </xdr:from>
    <xdr:to>
      <xdr:col>5</xdr:col>
      <xdr:colOff>19050</xdr:colOff>
      <xdr:row>33</xdr:row>
      <xdr:rowOff>190500</xdr:rowOff>
    </xdr:to>
    <xdr:pic>
      <xdr:nvPicPr>
        <xdr:cNvPr id="31" name="ScrollBar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67437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0</xdr:rowOff>
    </xdr:from>
    <xdr:to>
      <xdr:col>5</xdr:col>
      <xdr:colOff>28575</xdr:colOff>
      <xdr:row>34</xdr:row>
      <xdr:rowOff>171450</xdr:rowOff>
    </xdr:to>
    <xdr:pic>
      <xdr:nvPicPr>
        <xdr:cNvPr id="32" name="ScrollBar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1200" y="6934200"/>
          <a:ext cx="1476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35</xdr:row>
      <xdr:rowOff>0</xdr:rowOff>
    </xdr:from>
    <xdr:to>
      <xdr:col>5</xdr:col>
      <xdr:colOff>19050</xdr:colOff>
      <xdr:row>35</xdr:row>
      <xdr:rowOff>171450</xdr:rowOff>
    </xdr:to>
    <xdr:pic>
      <xdr:nvPicPr>
        <xdr:cNvPr id="33" name="ScrollBar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713422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35</xdr:row>
      <xdr:rowOff>190500</xdr:rowOff>
    </xdr:from>
    <xdr:to>
      <xdr:col>5</xdr:col>
      <xdr:colOff>19050</xdr:colOff>
      <xdr:row>36</xdr:row>
      <xdr:rowOff>171450</xdr:rowOff>
    </xdr:to>
    <xdr:pic>
      <xdr:nvPicPr>
        <xdr:cNvPr id="34" name="ScrollBar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73247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19050</xdr:rowOff>
    </xdr:from>
    <xdr:to>
      <xdr:col>5</xdr:col>
      <xdr:colOff>19050</xdr:colOff>
      <xdr:row>37</xdr:row>
      <xdr:rowOff>200025</xdr:rowOff>
    </xdr:to>
    <xdr:pic>
      <xdr:nvPicPr>
        <xdr:cNvPr id="35" name="ScrollBar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7553325"/>
          <a:ext cx="1476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685800</xdr:colOff>
      <xdr:row>3</xdr:row>
      <xdr:rowOff>9525</xdr:rowOff>
    </xdr:from>
    <xdr:to>
      <xdr:col>16</xdr:col>
      <xdr:colOff>609600</xdr:colOff>
      <xdr:row>20</xdr:row>
      <xdr:rowOff>161925</xdr:rowOff>
    </xdr:to>
    <xdr:graphicFrame>
      <xdr:nvGraphicFramePr>
        <xdr:cNvPr id="36" name="Diagramm 41"/>
        <xdr:cNvGraphicFramePr/>
      </xdr:nvGraphicFramePr>
      <xdr:xfrm>
        <a:off x="8743950" y="923925"/>
        <a:ext cx="3733800" cy="3371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685800</xdr:colOff>
      <xdr:row>21</xdr:row>
      <xdr:rowOff>9525</xdr:rowOff>
    </xdr:from>
    <xdr:to>
      <xdr:col>16</xdr:col>
      <xdr:colOff>619125</xdr:colOff>
      <xdr:row>38</xdr:row>
      <xdr:rowOff>95250</xdr:rowOff>
    </xdr:to>
    <xdr:graphicFrame>
      <xdr:nvGraphicFramePr>
        <xdr:cNvPr id="37" name="Diagramm 40"/>
        <xdr:cNvGraphicFramePr/>
      </xdr:nvGraphicFramePr>
      <xdr:xfrm>
        <a:off x="8743950" y="4343400"/>
        <a:ext cx="374332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16</xdr:row>
      <xdr:rowOff>123825</xdr:rowOff>
    </xdr:from>
    <xdr:to>
      <xdr:col>26</xdr:col>
      <xdr:colOff>742950</xdr:colOff>
      <xdr:row>32</xdr:row>
      <xdr:rowOff>47625</xdr:rowOff>
    </xdr:to>
    <xdr:graphicFrame>
      <xdr:nvGraphicFramePr>
        <xdr:cNvPr id="1" name="Diagramm 1"/>
        <xdr:cNvGraphicFramePr/>
      </xdr:nvGraphicFramePr>
      <xdr:xfrm>
        <a:off x="15240000" y="2838450"/>
        <a:ext cx="3714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</xdr:colOff>
      <xdr:row>0</xdr:row>
      <xdr:rowOff>123825</xdr:rowOff>
    </xdr:from>
    <xdr:to>
      <xdr:col>28</xdr:col>
      <xdr:colOff>28575</xdr:colOff>
      <xdr:row>16</xdr:row>
      <xdr:rowOff>114300</xdr:rowOff>
    </xdr:to>
    <xdr:graphicFrame>
      <xdr:nvGraphicFramePr>
        <xdr:cNvPr id="2" name="Diagramm 2"/>
        <xdr:cNvGraphicFramePr/>
      </xdr:nvGraphicFramePr>
      <xdr:xfrm>
        <a:off x="15240000" y="123825"/>
        <a:ext cx="4524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95250</xdr:colOff>
      <xdr:row>32</xdr:row>
      <xdr:rowOff>66675</xdr:rowOff>
    </xdr:from>
    <xdr:to>
      <xdr:col>30</xdr:col>
      <xdr:colOff>428625</xdr:colOff>
      <xdr:row>49</xdr:row>
      <xdr:rowOff>85725</xdr:rowOff>
    </xdr:to>
    <xdr:graphicFrame>
      <xdr:nvGraphicFramePr>
        <xdr:cNvPr id="3" name="Diagramm 4"/>
        <xdr:cNvGraphicFramePr/>
      </xdr:nvGraphicFramePr>
      <xdr:xfrm>
        <a:off x="18307050" y="5524500"/>
        <a:ext cx="3381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85725</xdr:colOff>
      <xdr:row>32</xdr:row>
      <xdr:rowOff>47625</xdr:rowOff>
    </xdr:from>
    <xdr:to>
      <xdr:col>26</xdr:col>
      <xdr:colOff>76200</xdr:colOff>
      <xdr:row>49</xdr:row>
      <xdr:rowOff>95250</xdr:rowOff>
    </xdr:to>
    <xdr:graphicFrame>
      <xdr:nvGraphicFramePr>
        <xdr:cNvPr id="4" name="Diagramm 1"/>
        <xdr:cNvGraphicFramePr/>
      </xdr:nvGraphicFramePr>
      <xdr:xfrm>
        <a:off x="15249525" y="5505450"/>
        <a:ext cx="30384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G43"/>
  <sheetViews>
    <sheetView showGridLines="0" tabSelected="1" workbookViewId="0" topLeftCell="A1">
      <selection activeCell="K24" sqref="K24"/>
    </sheetView>
  </sheetViews>
  <sheetFormatPr defaultColWidth="11.421875" defaultRowHeight="12.75"/>
  <cols>
    <col min="1" max="1" width="17.140625" style="0" customWidth="1"/>
    <col min="2" max="2" width="5.8515625" style="0" customWidth="1"/>
    <col min="3" max="3" width="6.57421875" style="0" customWidth="1"/>
    <col min="4" max="4" width="10.8515625" style="0" customWidth="1"/>
    <col min="5" max="5" width="11.00390625" style="0" customWidth="1"/>
    <col min="6" max="6" width="12.28125" style="0" customWidth="1"/>
  </cols>
  <sheetData>
    <row r="2" spans="1:6" ht="41.25" customHeight="1">
      <c r="A2" s="73" t="s">
        <v>66</v>
      </c>
      <c r="B2" s="74"/>
      <c r="C2" s="74"/>
      <c r="D2" s="74"/>
      <c r="E2" s="74"/>
      <c r="F2" s="74"/>
    </row>
    <row r="3" spans="1:2" ht="18" customHeight="1">
      <c r="A3" s="2"/>
      <c r="B3" s="2"/>
    </row>
    <row r="4" spans="1:6" ht="17.25" thickBot="1">
      <c r="A4" s="2"/>
      <c r="B4" s="2"/>
      <c r="C4" s="37"/>
      <c r="D4" s="39" t="s">
        <v>45</v>
      </c>
      <c r="E4" s="38" t="s">
        <v>62</v>
      </c>
      <c r="F4" s="36" t="s">
        <v>44</v>
      </c>
    </row>
    <row r="5" spans="1:6" ht="15.75">
      <c r="A5" s="40" t="s">
        <v>0</v>
      </c>
      <c r="B5" s="43" t="s">
        <v>2</v>
      </c>
      <c r="C5" s="41">
        <v>1</v>
      </c>
      <c r="D5" s="19"/>
      <c r="E5" s="19"/>
      <c r="F5" s="42">
        <v>1</v>
      </c>
    </row>
    <row r="6" spans="1:6" ht="15" hidden="1">
      <c r="A6" s="27" t="s">
        <v>1</v>
      </c>
      <c r="B6" s="44" t="s">
        <v>3</v>
      </c>
      <c r="C6" s="29">
        <v>0</v>
      </c>
      <c r="D6" s="18"/>
      <c r="E6" s="18"/>
      <c r="F6" s="31">
        <v>0</v>
      </c>
    </row>
    <row r="7" spans="1:6" ht="15.75">
      <c r="A7" s="22" t="s">
        <v>0</v>
      </c>
      <c r="B7" s="45" t="s">
        <v>4</v>
      </c>
      <c r="C7" s="28">
        <v>0</v>
      </c>
      <c r="D7" s="19"/>
      <c r="E7" s="19"/>
      <c r="F7" s="32">
        <v>1</v>
      </c>
    </row>
    <row r="8" spans="1:6" ht="15.75">
      <c r="A8" s="21" t="s">
        <v>1</v>
      </c>
      <c r="B8" s="46" t="s">
        <v>5</v>
      </c>
      <c r="C8" s="30">
        <v>0</v>
      </c>
      <c r="D8" s="18"/>
      <c r="E8" s="18"/>
      <c r="F8" s="33">
        <v>270</v>
      </c>
    </row>
    <row r="9" spans="1:6" ht="15.75">
      <c r="A9" s="22" t="s">
        <v>0</v>
      </c>
      <c r="B9" s="45" t="s">
        <v>6</v>
      </c>
      <c r="C9" s="28">
        <v>0</v>
      </c>
      <c r="D9" s="19"/>
      <c r="E9" s="19"/>
      <c r="F9" s="32">
        <v>0.26</v>
      </c>
    </row>
    <row r="10" spans="1:6" ht="15.75">
      <c r="A10" s="21" t="s">
        <v>1</v>
      </c>
      <c r="B10" s="46" t="s">
        <v>7</v>
      </c>
      <c r="C10" s="30">
        <v>0</v>
      </c>
      <c r="D10" s="18"/>
      <c r="E10" s="18"/>
      <c r="F10" s="33">
        <v>90</v>
      </c>
    </row>
    <row r="11" spans="1:6" ht="15.75">
      <c r="A11" s="22" t="s">
        <v>0</v>
      </c>
      <c r="B11" s="45" t="s">
        <v>8</v>
      </c>
      <c r="C11" s="28">
        <v>0</v>
      </c>
      <c r="D11" s="19"/>
      <c r="E11" s="19"/>
      <c r="F11" s="32">
        <v>0.58</v>
      </c>
    </row>
    <row r="12" spans="1:6" ht="15.75">
      <c r="A12" s="21" t="s">
        <v>1</v>
      </c>
      <c r="B12" s="46" t="s">
        <v>9</v>
      </c>
      <c r="C12" s="30">
        <v>180</v>
      </c>
      <c r="D12" s="18"/>
      <c r="E12" s="18"/>
      <c r="F12" s="33">
        <v>90</v>
      </c>
    </row>
    <row r="13" spans="1:6" ht="15.75">
      <c r="A13" s="22" t="s">
        <v>0</v>
      </c>
      <c r="B13" s="45" t="s">
        <v>10</v>
      </c>
      <c r="C13" s="28">
        <v>0</v>
      </c>
      <c r="D13" s="19"/>
      <c r="E13" s="19"/>
      <c r="F13" s="32">
        <v>0.37</v>
      </c>
    </row>
    <row r="14" spans="1:6" ht="15.75">
      <c r="A14" s="21" t="s">
        <v>1</v>
      </c>
      <c r="B14" s="46" t="s">
        <v>11</v>
      </c>
      <c r="C14" s="30">
        <v>0</v>
      </c>
      <c r="D14" s="18"/>
      <c r="E14" s="18"/>
      <c r="F14" s="34">
        <v>90</v>
      </c>
    </row>
    <row r="15" spans="1:6" ht="15.75">
      <c r="A15" s="22" t="s">
        <v>0</v>
      </c>
      <c r="B15" s="45" t="s">
        <v>12</v>
      </c>
      <c r="C15" s="28">
        <v>0.5</v>
      </c>
      <c r="D15" s="19"/>
      <c r="E15" s="19"/>
      <c r="F15" s="32">
        <v>0</v>
      </c>
    </row>
    <row r="16" spans="1:6" ht="15.75">
      <c r="A16" s="21" t="s">
        <v>1</v>
      </c>
      <c r="B16" s="46" t="s">
        <v>13</v>
      </c>
      <c r="C16" s="30">
        <v>0</v>
      </c>
      <c r="D16" s="18"/>
      <c r="E16" s="18"/>
      <c r="F16" s="34">
        <v>0</v>
      </c>
    </row>
    <row r="17" spans="1:6" ht="15.75">
      <c r="A17" s="22" t="s">
        <v>0</v>
      </c>
      <c r="B17" s="45" t="s">
        <v>14</v>
      </c>
      <c r="C17" s="28">
        <v>0</v>
      </c>
      <c r="D17" s="19"/>
      <c r="E17" s="19"/>
      <c r="F17" s="32">
        <v>0</v>
      </c>
    </row>
    <row r="18" spans="1:6" ht="15.75">
      <c r="A18" s="21" t="s">
        <v>1</v>
      </c>
      <c r="B18" s="46" t="s">
        <v>15</v>
      </c>
      <c r="C18" s="30">
        <v>0</v>
      </c>
      <c r="D18" s="18"/>
      <c r="E18" s="18"/>
      <c r="F18" s="34">
        <v>0</v>
      </c>
    </row>
    <row r="19" spans="1:6" ht="15.75">
      <c r="A19" s="22" t="s">
        <v>0</v>
      </c>
      <c r="B19" s="45" t="s">
        <v>16</v>
      </c>
      <c r="C19" s="28">
        <v>0</v>
      </c>
      <c r="D19" s="19"/>
      <c r="E19" s="19"/>
      <c r="F19" s="32">
        <v>0</v>
      </c>
    </row>
    <row r="20" spans="1:6" ht="15.75">
      <c r="A20" s="21" t="s">
        <v>1</v>
      </c>
      <c r="B20" s="46" t="s">
        <v>17</v>
      </c>
      <c r="C20" s="30">
        <v>0</v>
      </c>
      <c r="D20" s="18"/>
      <c r="E20" s="18"/>
      <c r="F20" s="34">
        <v>0</v>
      </c>
    </row>
    <row r="21" spans="1:6" ht="15.75">
      <c r="A21" s="22" t="s">
        <v>0</v>
      </c>
      <c r="B21" s="45" t="s">
        <v>18</v>
      </c>
      <c r="C21" s="28">
        <v>0</v>
      </c>
      <c r="D21" s="19"/>
      <c r="E21" s="19"/>
      <c r="F21" s="32">
        <v>0</v>
      </c>
    </row>
    <row r="22" spans="1:6" ht="15.75">
      <c r="A22" s="21" t="s">
        <v>1</v>
      </c>
      <c r="B22" s="46" t="s">
        <v>19</v>
      </c>
      <c r="C22" s="30">
        <v>0</v>
      </c>
      <c r="D22" s="18"/>
      <c r="E22" s="18"/>
      <c r="F22" s="33">
        <v>0</v>
      </c>
    </row>
    <row r="23" spans="1:6" ht="15.75">
      <c r="A23" s="22" t="s">
        <v>0</v>
      </c>
      <c r="B23" s="45" t="s">
        <v>20</v>
      </c>
      <c r="C23" s="28">
        <v>0</v>
      </c>
      <c r="D23" s="19"/>
      <c r="E23" s="19"/>
      <c r="F23" s="32">
        <v>0</v>
      </c>
    </row>
    <row r="24" spans="1:6" ht="15.75">
      <c r="A24" s="21" t="s">
        <v>1</v>
      </c>
      <c r="B24" s="46" t="s">
        <v>21</v>
      </c>
      <c r="C24" s="30">
        <v>0</v>
      </c>
      <c r="D24" s="18"/>
      <c r="E24" s="18"/>
      <c r="F24" s="33">
        <v>0</v>
      </c>
    </row>
    <row r="25" spans="1:6" ht="15.75">
      <c r="A25" s="22" t="s">
        <v>0</v>
      </c>
      <c r="B25" s="45" t="s">
        <v>22</v>
      </c>
      <c r="C25" s="28">
        <v>0</v>
      </c>
      <c r="D25" s="19"/>
      <c r="E25" s="19"/>
      <c r="F25" s="32">
        <v>0</v>
      </c>
    </row>
    <row r="26" spans="1:7" ht="15.75">
      <c r="A26" s="21" t="s">
        <v>1</v>
      </c>
      <c r="B26" s="46" t="s">
        <v>23</v>
      </c>
      <c r="C26" s="30">
        <v>0</v>
      </c>
      <c r="D26" s="18"/>
      <c r="E26" s="18"/>
      <c r="F26" s="33">
        <v>0</v>
      </c>
      <c r="G26" s="48"/>
    </row>
    <row r="27" spans="1:6" ht="15.75">
      <c r="A27" s="22" t="s">
        <v>0</v>
      </c>
      <c r="B27" s="45" t="s">
        <v>24</v>
      </c>
      <c r="C27" s="28">
        <v>0</v>
      </c>
      <c r="D27" s="19"/>
      <c r="E27" s="19"/>
      <c r="F27" s="32">
        <v>0</v>
      </c>
    </row>
    <row r="28" spans="1:6" ht="15.75">
      <c r="A28" s="21" t="s">
        <v>1</v>
      </c>
      <c r="B28" s="46" t="s">
        <v>25</v>
      </c>
      <c r="C28" s="30">
        <v>0</v>
      </c>
      <c r="D28" s="18"/>
      <c r="E28" s="18"/>
      <c r="F28" s="33">
        <v>0</v>
      </c>
    </row>
    <row r="29" spans="1:6" ht="15.75">
      <c r="A29" s="22" t="s">
        <v>0</v>
      </c>
      <c r="B29" s="45" t="s">
        <v>26</v>
      </c>
      <c r="C29" s="28">
        <v>0</v>
      </c>
      <c r="D29" s="19"/>
      <c r="E29" s="19"/>
      <c r="F29" s="32">
        <v>0</v>
      </c>
    </row>
    <row r="30" spans="1:6" ht="15.75">
      <c r="A30" s="21" t="s">
        <v>1</v>
      </c>
      <c r="B30" s="46" t="s">
        <v>27</v>
      </c>
      <c r="C30" s="30">
        <v>0</v>
      </c>
      <c r="D30" s="17">
        <v>360</v>
      </c>
      <c r="E30" s="18"/>
      <c r="F30" s="33">
        <v>0</v>
      </c>
    </row>
    <row r="31" spans="1:6" ht="15.75">
      <c r="A31" s="22" t="s">
        <v>0</v>
      </c>
      <c r="B31" s="45" t="s">
        <v>28</v>
      </c>
      <c r="C31" s="28">
        <v>0</v>
      </c>
      <c r="D31" s="19"/>
      <c r="E31" s="19"/>
      <c r="F31" s="32">
        <v>0</v>
      </c>
    </row>
    <row r="32" spans="1:6" ht="15.75">
      <c r="A32" s="21" t="s">
        <v>1</v>
      </c>
      <c r="B32" s="46" t="s">
        <v>29</v>
      </c>
      <c r="C32" s="30">
        <v>0</v>
      </c>
      <c r="D32" s="18"/>
      <c r="E32" s="18"/>
      <c r="F32" s="33">
        <v>0</v>
      </c>
    </row>
    <row r="33" spans="1:6" ht="15.75">
      <c r="A33" s="22" t="s">
        <v>0</v>
      </c>
      <c r="B33" s="45" t="s">
        <v>30</v>
      </c>
      <c r="C33" s="28">
        <v>0</v>
      </c>
      <c r="D33" s="19"/>
      <c r="E33" s="19"/>
      <c r="F33" s="32">
        <v>0</v>
      </c>
    </row>
    <row r="34" spans="1:6" ht="15.75">
      <c r="A34" s="21" t="s">
        <v>1</v>
      </c>
      <c r="B34" s="46" t="s">
        <v>31</v>
      </c>
      <c r="C34" s="30">
        <v>0</v>
      </c>
      <c r="D34" s="18"/>
      <c r="E34" s="18"/>
      <c r="F34" s="33">
        <v>0</v>
      </c>
    </row>
    <row r="35" spans="1:6" ht="15.75">
      <c r="A35" s="22" t="s">
        <v>0</v>
      </c>
      <c r="B35" s="45" t="s">
        <v>32</v>
      </c>
      <c r="C35" s="28">
        <v>0</v>
      </c>
      <c r="D35" s="19"/>
      <c r="E35" s="19"/>
      <c r="F35" s="32">
        <v>0</v>
      </c>
    </row>
    <row r="36" spans="1:6" ht="15.75">
      <c r="A36" s="21" t="s">
        <v>1</v>
      </c>
      <c r="B36" s="46" t="s">
        <v>33</v>
      </c>
      <c r="C36" s="30">
        <v>0</v>
      </c>
      <c r="D36" s="18"/>
      <c r="E36" s="18"/>
      <c r="F36" s="33">
        <v>0</v>
      </c>
    </row>
    <row r="37" spans="1:6" ht="15.75">
      <c r="A37" s="22" t="s">
        <v>0</v>
      </c>
      <c r="B37" s="45" t="s">
        <v>34</v>
      </c>
      <c r="C37" s="28">
        <v>0</v>
      </c>
      <c r="D37" s="19"/>
      <c r="E37" s="19"/>
      <c r="F37" s="32">
        <v>0</v>
      </c>
    </row>
    <row r="38" spans="1:6" ht="16.5" thickBot="1">
      <c r="A38" s="2" t="s">
        <v>1</v>
      </c>
      <c r="B38" s="47" t="s">
        <v>35</v>
      </c>
      <c r="C38" s="30">
        <v>0</v>
      </c>
      <c r="D38" s="20"/>
      <c r="E38" s="20"/>
      <c r="F38" s="35">
        <v>0</v>
      </c>
    </row>
    <row r="39" spans="1:6" ht="14.25" thickBot="1">
      <c r="A39" s="23"/>
      <c r="B39" s="24"/>
      <c r="C39" s="25"/>
      <c r="D39" s="25"/>
      <c r="E39" s="25"/>
      <c r="F39" s="26"/>
    </row>
    <row r="40" spans="1:2" ht="13.5">
      <c r="A40" s="2"/>
      <c r="B40" s="2"/>
    </row>
    <row r="41" spans="1:2" ht="13.5">
      <c r="A41" s="2"/>
      <c r="B41" s="2"/>
    </row>
    <row r="42" spans="1:2" ht="13.5">
      <c r="A42" s="2"/>
      <c r="B42" s="2"/>
    </row>
    <row r="43" spans="1:2" ht="13.5">
      <c r="A43" s="2"/>
      <c r="B43" s="2"/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headerFooter alignWithMargins="0">
    <oddHeader>&amp;C&amp;"Arial,Fett"&amp;12Fourier-Synthese&amp;"Arial,Standard"&amp;10
für 17 Koeffizienten und Phasenverschiebungen
</oddHeader>
  </headerFooter>
  <drawing r:id="rId3"/>
  <legacyDrawing r:id="rId2"/>
  <oleObjects>
    <oleObject progId="Equation.3" shapeId="33161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V368"/>
  <sheetViews>
    <sheetView zoomScalePageLayoutView="0" workbookViewId="0" topLeftCell="O1">
      <selection activeCell="AD21" sqref="AD21"/>
    </sheetView>
  </sheetViews>
  <sheetFormatPr defaultColWidth="11.421875" defaultRowHeight="12.75"/>
  <cols>
    <col min="1" max="3" width="7.00390625" style="0" customWidth="1"/>
    <col min="4" max="4" width="10.00390625" style="0" bestFit="1" customWidth="1"/>
    <col min="5" max="5" width="10.57421875" style="0" customWidth="1"/>
    <col min="6" max="6" width="10.28125" style="0" customWidth="1"/>
    <col min="7" max="11" width="10.00390625" style="0" bestFit="1" customWidth="1"/>
    <col min="12" max="12" width="9.140625" style="0" bestFit="1" customWidth="1"/>
    <col min="13" max="13" width="11.7109375" style="0" customWidth="1"/>
    <col min="14" max="15" width="11.8515625" style="0" customWidth="1"/>
    <col min="16" max="16" width="10.8515625" style="0" customWidth="1"/>
    <col min="17" max="17" width="11.57421875" style="0" customWidth="1"/>
    <col min="18" max="18" width="12.28125" style="0" customWidth="1"/>
    <col min="19" max="19" width="12.00390625" style="0" customWidth="1"/>
  </cols>
  <sheetData>
    <row r="6" ht="13.5" thickBot="1">
      <c r="U6" s="49" t="s">
        <v>63</v>
      </c>
    </row>
    <row r="7" spans="1:22" ht="15" thickBot="1">
      <c r="A7" s="1" t="s">
        <v>36</v>
      </c>
      <c r="B7" s="1" t="s">
        <v>38</v>
      </c>
      <c r="C7" s="3" t="s">
        <v>39</v>
      </c>
      <c r="D7" s="2" t="s">
        <v>60</v>
      </c>
      <c r="E7" s="2" t="s">
        <v>59</v>
      </c>
      <c r="F7" s="2" t="s">
        <v>58</v>
      </c>
      <c r="G7" s="2" t="s">
        <v>57</v>
      </c>
      <c r="H7" s="2" t="s">
        <v>56</v>
      </c>
      <c r="I7" s="2" t="s">
        <v>55</v>
      </c>
      <c r="J7" s="2" t="s">
        <v>54</v>
      </c>
      <c r="K7" s="2" t="s">
        <v>53</v>
      </c>
      <c r="L7" s="2" t="s">
        <v>52</v>
      </c>
      <c r="M7" s="2" t="s">
        <v>51</v>
      </c>
      <c r="N7" s="2" t="s">
        <v>50</v>
      </c>
      <c r="O7" s="2" t="s">
        <v>49</v>
      </c>
      <c r="P7" s="2" t="s">
        <v>48</v>
      </c>
      <c r="Q7" s="2" t="s">
        <v>47</v>
      </c>
      <c r="R7" s="2" t="s">
        <v>46</v>
      </c>
      <c r="S7" s="2" t="s">
        <v>61</v>
      </c>
      <c r="T7" s="4" t="s">
        <v>37</v>
      </c>
      <c r="U7" s="56" t="s">
        <v>64</v>
      </c>
      <c r="V7" s="57" t="s">
        <v>65</v>
      </c>
    </row>
    <row r="8" spans="1:22" ht="13.5">
      <c r="A8" s="3">
        <v>0</v>
      </c>
      <c r="B8" s="3">
        <f>A8*2*PI()/360</f>
        <v>0</v>
      </c>
      <c r="C8" s="5">
        <f>Tabelle3!$C$22</f>
        <v>1</v>
      </c>
      <c r="D8" s="3">
        <f>Tabelle3!D$22*SIN(1*$B8+Tabelle3!D$23)</f>
        <v>0</v>
      </c>
      <c r="E8" s="3">
        <f>Tabelle3!E$22*SIN(2*$B8+Tabelle3!E$23)</f>
        <v>0</v>
      </c>
      <c r="F8" s="3">
        <f>Tabelle3!F$22*SIN(3*$B8+Tabelle3!F$23)</f>
        <v>0</v>
      </c>
      <c r="G8" s="3">
        <f>Tabelle3!G$22*SIN(4*$B8+Tabelle3!G$23)</f>
        <v>0</v>
      </c>
      <c r="H8" s="3">
        <f>Tabelle3!H$22*SIN(5*$B8+Tabelle3!H$23)</f>
        <v>0</v>
      </c>
      <c r="I8" s="3">
        <f>Tabelle3!I$22*SIN(6*$B8+Tabelle3!I$23)</f>
        <v>0</v>
      </c>
      <c r="J8" s="3">
        <f>Tabelle3!J$22*SIN(7*$B8+Tabelle3!J$23)</f>
        <v>0</v>
      </c>
      <c r="K8" s="3">
        <f>Tabelle3!K$22*SIN(8*$B8+Tabelle3!K$23)</f>
        <v>0</v>
      </c>
      <c r="L8" s="3">
        <f>Tabelle3!L$22*SIN(9*$B8+Tabelle3!L$23)</f>
        <v>0</v>
      </c>
      <c r="M8" s="3">
        <f>Tabelle3!M$22*SIN(10*$B8+Tabelle3!M$23)</f>
        <v>0</v>
      </c>
      <c r="N8" s="3">
        <f>Tabelle3!N$22*SIN(11*$B8+Tabelle3!N$23)</f>
        <v>0</v>
      </c>
      <c r="O8" s="3">
        <f>Tabelle3!O$22*SIN(12*$B8+Tabelle3!O$23)</f>
        <v>0</v>
      </c>
      <c r="P8" s="3">
        <f>Tabelle3!P$22*SIN(13*$B8+Tabelle3!P$23)</f>
        <v>0</v>
      </c>
      <c r="Q8" s="3">
        <f>Tabelle3!Q$22*SIN(14*$B8+Tabelle3!Q$23)</f>
        <v>0</v>
      </c>
      <c r="R8" s="3">
        <f>Tabelle3!R$22*SIN(15*$B8+Tabelle3!R$23)</f>
        <v>0</v>
      </c>
      <c r="S8" s="3">
        <f>Tabelle3!S$22*SIN(16*$B8+Tabelle3!S$23)</f>
        <v>0</v>
      </c>
      <c r="T8" s="6">
        <f>SUM(C8:S8)</f>
        <v>1</v>
      </c>
      <c r="U8" s="50">
        <f>T8*COS(B8)</f>
        <v>1</v>
      </c>
      <c r="V8" s="51">
        <f>T8*SIN(B8)</f>
        <v>0</v>
      </c>
    </row>
    <row r="9" spans="1:22" ht="13.5">
      <c r="A9" s="3">
        <v>1</v>
      </c>
      <c r="B9" s="3">
        <f aca="true" t="shared" si="0" ref="B9:B72">A9*2*PI()/360</f>
        <v>0.017453292519943295</v>
      </c>
      <c r="C9" s="5">
        <f>Tabelle3!$C$22</f>
        <v>1</v>
      </c>
      <c r="D9" s="3">
        <f>Tabelle3!D$22*SIN(1*$B9+Tabelle3!D$23)</f>
        <v>0</v>
      </c>
      <c r="E9" s="3">
        <f>Tabelle3!E$22*SIN(2*$B9+Tabelle3!E$23)</f>
        <v>0</v>
      </c>
      <c r="F9" s="3">
        <f>Tabelle3!F$22*SIN(3*$B9+Tabelle3!F$23)</f>
        <v>0</v>
      </c>
      <c r="G9" s="3">
        <f>Tabelle3!G$22*SIN(4*$B9+Tabelle3!G$23)</f>
        <v>0</v>
      </c>
      <c r="H9" s="3">
        <f>Tabelle3!H$22*SIN(5*$B9+Tabelle3!H$23)</f>
        <v>0.04357787137382908</v>
      </c>
      <c r="I9" s="3">
        <f>Tabelle3!I$22*SIN(6*$B9+Tabelle3!I$23)</f>
        <v>0</v>
      </c>
      <c r="J9" s="3">
        <f>Tabelle3!J$22*SIN(7*$B9+Tabelle3!J$23)</f>
        <v>0</v>
      </c>
      <c r="K9" s="3">
        <f>Tabelle3!K$22*SIN(8*$B9+Tabelle3!K$23)</f>
        <v>0</v>
      </c>
      <c r="L9" s="3">
        <f>Tabelle3!L$22*SIN(9*$B9+Tabelle3!L$23)</f>
        <v>0</v>
      </c>
      <c r="M9" s="3">
        <f>Tabelle3!M$22*SIN(10*$B9+Tabelle3!M$23)</f>
        <v>0</v>
      </c>
      <c r="N9" s="3">
        <f>Tabelle3!N$22*SIN(11*$B9+Tabelle3!N$23)</f>
        <v>0</v>
      </c>
      <c r="O9" s="3">
        <f>Tabelle3!O$22*SIN(12*$B9+Tabelle3!O$23)</f>
        <v>0</v>
      </c>
      <c r="P9" s="3">
        <f>Tabelle3!P$22*SIN(13*$B9+Tabelle3!P$23)</f>
        <v>0</v>
      </c>
      <c r="Q9" s="3">
        <f>Tabelle3!Q$22*SIN(14*$B9+Tabelle3!Q$23)</f>
        <v>0</v>
      </c>
      <c r="R9" s="3">
        <f>Tabelle3!R$22*SIN(15*$B9+Tabelle3!R$23)</f>
        <v>0</v>
      </c>
      <c r="S9" s="3">
        <f>Tabelle3!S$22*SIN(16*$B9+Tabelle3!S$23)</f>
        <v>0</v>
      </c>
      <c r="T9" s="6">
        <f aca="true" t="shared" si="1" ref="T9:T72">SUM(C9:S9)</f>
        <v>1.043577871373829</v>
      </c>
      <c r="U9" s="52">
        <f aca="true" t="shared" si="2" ref="U9:U72">T9*COS(B9)</f>
        <v>1.043418929409336</v>
      </c>
      <c r="V9" s="53">
        <f aca="true" t="shared" si="3" ref="V9:V72">T9*SIN(B9)</f>
        <v>0.01821294516017124</v>
      </c>
    </row>
    <row r="10" spans="1:22" ht="13.5">
      <c r="A10" s="3">
        <v>2</v>
      </c>
      <c r="B10" s="3">
        <f t="shared" si="0"/>
        <v>0.03490658503988659</v>
      </c>
      <c r="C10" s="5">
        <f>Tabelle3!$C$22</f>
        <v>1</v>
      </c>
      <c r="D10" s="3">
        <f>Tabelle3!D$22*SIN(1*$B10+Tabelle3!D$23)</f>
        <v>0</v>
      </c>
      <c r="E10" s="3">
        <f>Tabelle3!E$22*SIN(2*$B10+Tabelle3!E$23)</f>
        <v>0</v>
      </c>
      <c r="F10" s="3">
        <f>Tabelle3!F$22*SIN(3*$B10+Tabelle3!F$23)</f>
        <v>0</v>
      </c>
      <c r="G10" s="3">
        <f>Tabelle3!G$22*SIN(4*$B10+Tabelle3!G$23)</f>
        <v>0</v>
      </c>
      <c r="H10" s="3">
        <f>Tabelle3!H$22*SIN(5*$B10+Tabelle3!H$23)</f>
        <v>0.08682408883346517</v>
      </c>
      <c r="I10" s="3">
        <f>Tabelle3!I$22*SIN(6*$B10+Tabelle3!I$23)</f>
        <v>0</v>
      </c>
      <c r="J10" s="3">
        <f>Tabelle3!J$22*SIN(7*$B10+Tabelle3!J$23)</f>
        <v>0</v>
      </c>
      <c r="K10" s="3">
        <f>Tabelle3!K$22*SIN(8*$B10+Tabelle3!K$23)</f>
        <v>0</v>
      </c>
      <c r="L10" s="3">
        <f>Tabelle3!L$22*SIN(9*$B10+Tabelle3!L$23)</f>
        <v>0</v>
      </c>
      <c r="M10" s="3">
        <f>Tabelle3!M$22*SIN(10*$B10+Tabelle3!M$23)</f>
        <v>0</v>
      </c>
      <c r="N10" s="3">
        <f>Tabelle3!N$22*SIN(11*$B10+Tabelle3!N$23)</f>
        <v>0</v>
      </c>
      <c r="O10" s="3">
        <f>Tabelle3!O$22*SIN(12*$B10+Tabelle3!O$23)</f>
        <v>0</v>
      </c>
      <c r="P10" s="3">
        <f>Tabelle3!P$22*SIN(13*$B10+Tabelle3!P$23)</f>
        <v>0</v>
      </c>
      <c r="Q10" s="3">
        <f>Tabelle3!Q$22*SIN(14*$B10+Tabelle3!Q$23)</f>
        <v>0</v>
      </c>
      <c r="R10" s="3">
        <f>Tabelle3!R$22*SIN(15*$B10+Tabelle3!R$23)</f>
        <v>0</v>
      </c>
      <c r="S10" s="3">
        <f>Tabelle3!S$22*SIN(16*$B10+Tabelle3!S$23)</f>
        <v>0</v>
      </c>
      <c r="T10" s="6">
        <f t="shared" si="1"/>
        <v>1.0868240888334653</v>
      </c>
      <c r="U10" s="52">
        <f t="shared" si="2"/>
        <v>1.086162024963552</v>
      </c>
      <c r="V10" s="53">
        <f t="shared" si="3"/>
        <v>0.037929613704442144</v>
      </c>
    </row>
    <row r="11" spans="1:22" ht="13.5">
      <c r="A11" s="3">
        <v>3</v>
      </c>
      <c r="B11" s="3">
        <f t="shared" si="0"/>
        <v>0.05235987755982988</v>
      </c>
      <c r="C11" s="5">
        <f>Tabelle3!$C$22</f>
        <v>1</v>
      </c>
      <c r="D11" s="3">
        <f>Tabelle3!D$22*SIN(1*$B11+Tabelle3!D$23)</f>
        <v>0</v>
      </c>
      <c r="E11" s="3">
        <f>Tabelle3!E$22*SIN(2*$B11+Tabelle3!E$23)</f>
        <v>0</v>
      </c>
      <c r="F11" s="3">
        <f>Tabelle3!F$22*SIN(3*$B11+Tabelle3!F$23)</f>
        <v>0</v>
      </c>
      <c r="G11" s="3">
        <f>Tabelle3!G$22*SIN(4*$B11+Tabelle3!G$23)</f>
        <v>0</v>
      </c>
      <c r="H11" s="3">
        <f>Tabelle3!H$22*SIN(5*$B11+Tabelle3!H$23)</f>
        <v>0.12940952255126037</v>
      </c>
      <c r="I11" s="3">
        <f>Tabelle3!I$22*SIN(6*$B11+Tabelle3!I$23)</f>
        <v>0</v>
      </c>
      <c r="J11" s="3">
        <f>Tabelle3!J$22*SIN(7*$B11+Tabelle3!J$23)</f>
        <v>0</v>
      </c>
      <c r="K11" s="3">
        <f>Tabelle3!K$22*SIN(8*$B11+Tabelle3!K$23)</f>
        <v>0</v>
      </c>
      <c r="L11" s="3">
        <f>Tabelle3!L$22*SIN(9*$B11+Tabelle3!L$23)</f>
        <v>0</v>
      </c>
      <c r="M11" s="3">
        <f>Tabelle3!M$22*SIN(10*$B11+Tabelle3!M$23)</f>
        <v>0</v>
      </c>
      <c r="N11" s="3">
        <f>Tabelle3!N$22*SIN(11*$B11+Tabelle3!N$23)</f>
        <v>0</v>
      </c>
      <c r="O11" s="3">
        <f>Tabelle3!O$22*SIN(12*$B11+Tabelle3!O$23)</f>
        <v>0</v>
      </c>
      <c r="P11" s="3">
        <f>Tabelle3!P$22*SIN(13*$B11+Tabelle3!P$23)</f>
        <v>0</v>
      </c>
      <c r="Q11" s="3">
        <f>Tabelle3!Q$22*SIN(14*$B11+Tabelle3!Q$23)</f>
        <v>0</v>
      </c>
      <c r="R11" s="3">
        <f>Tabelle3!R$22*SIN(15*$B11+Tabelle3!R$23)</f>
        <v>0</v>
      </c>
      <c r="S11" s="3">
        <f>Tabelle3!S$22*SIN(16*$B11+Tabelle3!S$23)</f>
        <v>0</v>
      </c>
      <c r="T11" s="6">
        <f t="shared" si="1"/>
        <v>1.1294095225512604</v>
      </c>
      <c r="U11" s="52">
        <f t="shared" si="2"/>
        <v>1.1278617060527505</v>
      </c>
      <c r="V11" s="53">
        <f t="shared" si="3"/>
        <v>0.059108727352606846</v>
      </c>
    </row>
    <row r="12" spans="1:22" ht="13.5">
      <c r="A12" s="3">
        <v>4</v>
      </c>
      <c r="B12" s="3">
        <f t="shared" si="0"/>
        <v>0.06981317007977318</v>
      </c>
      <c r="C12" s="5">
        <f>Tabelle3!$C$22</f>
        <v>1</v>
      </c>
      <c r="D12" s="3">
        <f>Tabelle3!D$22*SIN(1*$B12+Tabelle3!D$23)</f>
        <v>0</v>
      </c>
      <c r="E12" s="3">
        <f>Tabelle3!E$22*SIN(2*$B12+Tabelle3!E$23)</f>
        <v>0</v>
      </c>
      <c r="F12" s="3">
        <f>Tabelle3!F$22*SIN(3*$B12+Tabelle3!F$23)</f>
        <v>0</v>
      </c>
      <c r="G12" s="3">
        <f>Tabelle3!G$22*SIN(4*$B12+Tabelle3!G$23)</f>
        <v>0</v>
      </c>
      <c r="H12" s="3">
        <f>Tabelle3!H$22*SIN(5*$B12+Tabelle3!H$23)</f>
        <v>0.17101007166283436</v>
      </c>
      <c r="I12" s="3">
        <f>Tabelle3!I$22*SIN(6*$B12+Tabelle3!I$23)</f>
        <v>0</v>
      </c>
      <c r="J12" s="3">
        <f>Tabelle3!J$22*SIN(7*$B12+Tabelle3!J$23)</f>
        <v>0</v>
      </c>
      <c r="K12" s="3">
        <f>Tabelle3!K$22*SIN(8*$B12+Tabelle3!K$23)</f>
        <v>0</v>
      </c>
      <c r="L12" s="3">
        <f>Tabelle3!L$22*SIN(9*$B12+Tabelle3!L$23)</f>
        <v>0</v>
      </c>
      <c r="M12" s="3">
        <f>Tabelle3!M$22*SIN(10*$B12+Tabelle3!M$23)</f>
        <v>0</v>
      </c>
      <c r="N12" s="3">
        <f>Tabelle3!N$22*SIN(11*$B12+Tabelle3!N$23)</f>
        <v>0</v>
      </c>
      <c r="O12" s="3">
        <f>Tabelle3!O$22*SIN(12*$B12+Tabelle3!O$23)</f>
        <v>0</v>
      </c>
      <c r="P12" s="3">
        <f>Tabelle3!P$22*SIN(13*$B12+Tabelle3!P$23)</f>
        <v>0</v>
      </c>
      <c r="Q12" s="3">
        <f>Tabelle3!Q$22*SIN(14*$B12+Tabelle3!Q$23)</f>
        <v>0</v>
      </c>
      <c r="R12" s="3">
        <f>Tabelle3!R$22*SIN(15*$B12+Tabelle3!R$23)</f>
        <v>0</v>
      </c>
      <c r="S12" s="3">
        <f>Tabelle3!S$22*SIN(16*$B12+Tabelle3!S$23)</f>
        <v>0</v>
      </c>
      <c r="T12" s="6">
        <f t="shared" si="1"/>
        <v>1.1710100716628344</v>
      </c>
      <c r="U12" s="52">
        <f t="shared" si="2"/>
        <v>1.1681575499830241</v>
      </c>
      <c r="V12" s="53">
        <f t="shared" si="3"/>
        <v>0.0816855333180548</v>
      </c>
    </row>
    <row r="13" spans="1:22" ht="13.5">
      <c r="A13" s="3">
        <v>5</v>
      </c>
      <c r="B13" s="3">
        <f t="shared" si="0"/>
        <v>0.08726646259971647</v>
      </c>
      <c r="C13" s="5">
        <f>Tabelle3!$C$22</f>
        <v>1</v>
      </c>
      <c r="D13" s="3">
        <f>Tabelle3!D$22*SIN(1*$B13+Tabelle3!D$23)</f>
        <v>0</v>
      </c>
      <c r="E13" s="3">
        <f>Tabelle3!E$22*SIN(2*$B13+Tabelle3!E$23)</f>
        <v>0</v>
      </c>
      <c r="F13" s="3">
        <f>Tabelle3!F$22*SIN(3*$B13+Tabelle3!F$23)</f>
        <v>0</v>
      </c>
      <c r="G13" s="3">
        <f>Tabelle3!G$22*SIN(4*$B13+Tabelle3!G$23)</f>
        <v>0</v>
      </c>
      <c r="H13" s="3">
        <f>Tabelle3!H$22*SIN(5*$B13+Tabelle3!H$23)</f>
        <v>0.21130913087034972</v>
      </c>
      <c r="I13" s="3">
        <f>Tabelle3!I$22*SIN(6*$B13+Tabelle3!I$23)</f>
        <v>0</v>
      </c>
      <c r="J13" s="3">
        <f>Tabelle3!J$22*SIN(7*$B13+Tabelle3!J$23)</f>
        <v>0</v>
      </c>
      <c r="K13" s="3">
        <f>Tabelle3!K$22*SIN(8*$B13+Tabelle3!K$23)</f>
        <v>0</v>
      </c>
      <c r="L13" s="3">
        <f>Tabelle3!L$22*SIN(9*$B13+Tabelle3!L$23)</f>
        <v>0</v>
      </c>
      <c r="M13" s="3">
        <f>Tabelle3!M$22*SIN(10*$B13+Tabelle3!M$23)</f>
        <v>0</v>
      </c>
      <c r="N13" s="3">
        <f>Tabelle3!N$22*SIN(11*$B13+Tabelle3!N$23)</f>
        <v>0</v>
      </c>
      <c r="O13" s="3">
        <f>Tabelle3!O$22*SIN(12*$B13+Tabelle3!O$23)</f>
        <v>0</v>
      </c>
      <c r="P13" s="3">
        <f>Tabelle3!P$22*SIN(13*$B13+Tabelle3!P$23)</f>
        <v>0</v>
      </c>
      <c r="Q13" s="3">
        <f>Tabelle3!Q$22*SIN(14*$B13+Tabelle3!Q$23)</f>
        <v>0</v>
      </c>
      <c r="R13" s="3">
        <f>Tabelle3!R$22*SIN(15*$B13+Tabelle3!R$23)</f>
        <v>0</v>
      </c>
      <c r="S13" s="3">
        <f>Tabelle3!S$22*SIN(16*$B13+Tabelle3!S$23)</f>
        <v>0</v>
      </c>
      <c r="T13" s="6">
        <f t="shared" si="1"/>
        <v>1.2113091308703496</v>
      </c>
      <c r="U13" s="52">
        <f t="shared" si="2"/>
        <v>1.2066997339231627</v>
      </c>
      <c r="V13" s="53">
        <f t="shared" si="3"/>
        <v>0.1055725469980256</v>
      </c>
    </row>
    <row r="14" spans="1:22" ht="13.5">
      <c r="A14" s="3">
        <v>6</v>
      </c>
      <c r="B14" s="3">
        <f t="shared" si="0"/>
        <v>0.10471975511965977</v>
      </c>
      <c r="C14" s="5">
        <f>Tabelle3!$C$22</f>
        <v>1</v>
      </c>
      <c r="D14" s="3">
        <f>Tabelle3!D$22*SIN(1*$B14+Tabelle3!D$23)</f>
        <v>0</v>
      </c>
      <c r="E14" s="3">
        <f>Tabelle3!E$22*SIN(2*$B14+Tabelle3!E$23)</f>
        <v>0</v>
      </c>
      <c r="F14" s="3">
        <f>Tabelle3!F$22*SIN(3*$B14+Tabelle3!F$23)</f>
        <v>0</v>
      </c>
      <c r="G14" s="3">
        <f>Tabelle3!G$22*SIN(4*$B14+Tabelle3!G$23)</f>
        <v>0</v>
      </c>
      <c r="H14" s="3">
        <f>Tabelle3!H$22*SIN(5*$B14+Tabelle3!H$23)</f>
        <v>0.24999999999999997</v>
      </c>
      <c r="I14" s="3">
        <f>Tabelle3!I$22*SIN(6*$B14+Tabelle3!I$23)</f>
        <v>0</v>
      </c>
      <c r="J14" s="3">
        <f>Tabelle3!J$22*SIN(7*$B14+Tabelle3!J$23)</f>
        <v>0</v>
      </c>
      <c r="K14" s="3">
        <f>Tabelle3!K$22*SIN(8*$B14+Tabelle3!K$23)</f>
        <v>0</v>
      </c>
      <c r="L14" s="3">
        <f>Tabelle3!L$22*SIN(9*$B14+Tabelle3!L$23)</f>
        <v>0</v>
      </c>
      <c r="M14" s="3">
        <f>Tabelle3!M$22*SIN(10*$B14+Tabelle3!M$23)</f>
        <v>0</v>
      </c>
      <c r="N14" s="3">
        <f>Tabelle3!N$22*SIN(11*$B14+Tabelle3!N$23)</f>
        <v>0</v>
      </c>
      <c r="O14" s="3">
        <f>Tabelle3!O$22*SIN(12*$B14+Tabelle3!O$23)</f>
        <v>0</v>
      </c>
      <c r="P14" s="3">
        <f>Tabelle3!P$22*SIN(13*$B14+Tabelle3!P$23)</f>
        <v>0</v>
      </c>
      <c r="Q14" s="3">
        <f>Tabelle3!Q$22*SIN(14*$B14+Tabelle3!Q$23)</f>
        <v>0</v>
      </c>
      <c r="R14" s="3">
        <f>Tabelle3!R$22*SIN(15*$B14+Tabelle3!R$23)</f>
        <v>0</v>
      </c>
      <c r="S14" s="3">
        <f>Tabelle3!S$22*SIN(16*$B14+Tabelle3!S$23)</f>
        <v>0</v>
      </c>
      <c r="T14" s="6">
        <f t="shared" si="1"/>
        <v>1.25</v>
      </c>
      <c r="U14" s="52">
        <f t="shared" si="2"/>
        <v>1.2431523692103417</v>
      </c>
      <c r="V14" s="53">
        <f t="shared" si="3"/>
        <v>0.13066057908456682</v>
      </c>
    </row>
    <row r="15" spans="1:22" ht="13.5">
      <c r="A15" s="3">
        <v>7</v>
      </c>
      <c r="B15" s="3">
        <f t="shared" si="0"/>
        <v>0.12217304763960307</v>
      </c>
      <c r="C15" s="5">
        <f>Tabelle3!$C$22</f>
        <v>1</v>
      </c>
      <c r="D15" s="3">
        <f>Tabelle3!D$22*SIN(1*$B15+Tabelle3!D$23)</f>
        <v>0</v>
      </c>
      <c r="E15" s="3">
        <f>Tabelle3!E$22*SIN(2*$B15+Tabelle3!E$23)</f>
        <v>0</v>
      </c>
      <c r="F15" s="3">
        <f>Tabelle3!F$22*SIN(3*$B15+Tabelle3!F$23)</f>
        <v>0</v>
      </c>
      <c r="G15" s="3">
        <f>Tabelle3!G$22*SIN(4*$B15+Tabelle3!G$23)</f>
        <v>0</v>
      </c>
      <c r="H15" s="3">
        <f>Tabelle3!H$22*SIN(5*$B15+Tabelle3!H$23)</f>
        <v>0.286788218175523</v>
      </c>
      <c r="I15" s="3">
        <f>Tabelle3!I$22*SIN(6*$B15+Tabelle3!I$23)</f>
        <v>0</v>
      </c>
      <c r="J15" s="3">
        <f>Tabelle3!J$22*SIN(7*$B15+Tabelle3!J$23)</f>
        <v>0</v>
      </c>
      <c r="K15" s="3">
        <f>Tabelle3!K$22*SIN(8*$B15+Tabelle3!K$23)</f>
        <v>0</v>
      </c>
      <c r="L15" s="3">
        <f>Tabelle3!L$22*SIN(9*$B15+Tabelle3!L$23)</f>
        <v>0</v>
      </c>
      <c r="M15" s="3">
        <f>Tabelle3!M$22*SIN(10*$B15+Tabelle3!M$23)</f>
        <v>0</v>
      </c>
      <c r="N15" s="3">
        <f>Tabelle3!N$22*SIN(11*$B15+Tabelle3!N$23)</f>
        <v>0</v>
      </c>
      <c r="O15" s="3">
        <f>Tabelle3!O$22*SIN(12*$B15+Tabelle3!O$23)</f>
        <v>0</v>
      </c>
      <c r="P15" s="3">
        <f>Tabelle3!P$22*SIN(13*$B15+Tabelle3!P$23)</f>
        <v>0</v>
      </c>
      <c r="Q15" s="3">
        <f>Tabelle3!Q$22*SIN(14*$B15+Tabelle3!Q$23)</f>
        <v>0</v>
      </c>
      <c r="R15" s="3">
        <f>Tabelle3!R$22*SIN(15*$B15+Tabelle3!R$23)</f>
        <v>0</v>
      </c>
      <c r="S15" s="3">
        <f>Tabelle3!S$22*SIN(16*$B15+Tabelle3!S$23)</f>
        <v>0</v>
      </c>
      <c r="T15" s="6">
        <f t="shared" si="1"/>
        <v>1.286788218175523</v>
      </c>
      <c r="U15" s="52">
        <f t="shared" si="2"/>
        <v>1.2771966939275092</v>
      </c>
      <c r="V15" s="53">
        <f t="shared" si="3"/>
        <v>0.15682003525053065</v>
      </c>
    </row>
    <row r="16" spans="1:22" ht="13.5">
      <c r="A16" s="3">
        <v>8</v>
      </c>
      <c r="B16" s="3">
        <f t="shared" si="0"/>
        <v>0.13962634015954636</v>
      </c>
      <c r="C16" s="5">
        <f>Tabelle3!$C$22</f>
        <v>1</v>
      </c>
      <c r="D16" s="3">
        <f>Tabelle3!D$22*SIN(1*$B16+Tabelle3!D$23)</f>
        <v>0</v>
      </c>
      <c r="E16" s="3">
        <f>Tabelle3!E$22*SIN(2*$B16+Tabelle3!E$23)</f>
        <v>0</v>
      </c>
      <c r="F16" s="3">
        <f>Tabelle3!F$22*SIN(3*$B16+Tabelle3!F$23)</f>
        <v>0</v>
      </c>
      <c r="G16" s="3">
        <f>Tabelle3!G$22*SIN(4*$B16+Tabelle3!G$23)</f>
        <v>0</v>
      </c>
      <c r="H16" s="3">
        <f>Tabelle3!H$22*SIN(5*$B16+Tabelle3!H$23)</f>
        <v>0.3213938048432696</v>
      </c>
      <c r="I16" s="3">
        <f>Tabelle3!I$22*SIN(6*$B16+Tabelle3!I$23)</f>
        <v>0</v>
      </c>
      <c r="J16" s="3">
        <f>Tabelle3!J$22*SIN(7*$B16+Tabelle3!J$23)</f>
        <v>0</v>
      </c>
      <c r="K16" s="3">
        <f>Tabelle3!K$22*SIN(8*$B16+Tabelle3!K$23)</f>
        <v>0</v>
      </c>
      <c r="L16" s="3">
        <f>Tabelle3!L$22*SIN(9*$B16+Tabelle3!L$23)</f>
        <v>0</v>
      </c>
      <c r="M16" s="3">
        <f>Tabelle3!M$22*SIN(10*$B16+Tabelle3!M$23)</f>
        <v>0</v>
      </c>
      <c r="N16" s="3">
        <f>Tabelle3!N$22*SIN(11*$B16+Tabelle3!N$23)</f>
        <v>0</v>
      </c>
      <c r="O16" s="3">
        <f>Tabelle3!O$22*SIN(12*$B16+Tabelle3!O$23)</f>
        <v>0</v>
      </c>
      <c r="P16" s="3">
        <f>Tabelle3!P$22*SIN(13*$B16+Tabelle3!P$23)</f>
        <v>0</v>
      </c>
      <c r="Q16" s="3">
        <f>Tabelle3!Q$22*SIN(14*$B16+Tabelle3!Q$23)</f>
        <v>0</v>
      </c>
      <c r="R16" s="3">
        <f>Tabelle3!R$22*SIN(15*$B16+Tabelle3!R$23)</f>
        <v>0</v>
      </c>
      <c r="S16" s="3">
        <f>Tabelle3!S$22*SIN(16*$B16+Tabelle3!S$23)</f>
        <v>0</v>
      </c>
      <c r="T16" s="6">
        <f t="shared" si="1"/>
        <v>1.3213938048432696</v>
      </c>
      <c r="U16" s="52">
        <f t="shared" si="2"/>
        <v>1.30853409116922</v>
      </c>
      <c r="V16" s="53">
        <f t="shared" si="3"/>
        <v>0.18390247340945737</v>
      </c>
    </row>
    <row r="17" spans="1:22" ht="13.5">
      <c r="A17" s="3">
        <v>9</v>
      </c>
      <c r="B17" s="3">
        <f t="shared" si="0"/>
        <v>0.15707963267948966</v>
      </c>
      <c r="C17" s="5">
        <f>Tabelle3!$C$22</f>
        <v>1</v>
      </c>
      <c r="D17" s="3">
        <f>Tabelle3!D$22*SIN(1*$B17+Tabelle3!D$23)</f>
        <v>0</v>
      </c>
      <c r="E17" s="3">
        <f>Tabelle3!E$22*SIN(2*$B17+Tabelle3!E$23)</f>
        <v>0</v>
      </c>
      <c r="F17" s="3">
        <f>Tabelle3!F$22*SIN(3*$B17+Tabelle3!F$23)</f>
        <v>0</v>
      </c>
      <c r="G17" s="3">
        <f>Tabelle3!G$22*SIN(4*$B17+Tabelle3!G$23)</f>
        <v>0</v>
      </c>
      <c r="H17" s="3">
        <f>Tabelle3!H$22*SIN(5*$B17+Tabelle3!H$23)</f>
        <v>0.35355339059327373</v>
      </c>
      <c r="I17" s="3">
        <f>Tabelle3!I$22*SIN(6*$B17+Tabelle3!I$23)</f>
        <v>0</v>
      </c>
      <c r="J17" s="3">
        <f>Tabelle3!J$22*SIN(7*$B17+Tabelle3!J$23)</f>
        <v>0</v>
      </c>
      <c r="K17" s="3">
        <f>Tabelle3!K$22*SIN(8*$B17+Tabelle3!K$23)</f>
        <v>0</v>
      </c>
      <c r="L17" s="3">
        <f>Tabelle3!L$22*SIN(9*$B17+Tabelle3!L$23)</f>
        <v>0</v>
      </c>
      <c r="M17" s="3">
        <f>Tabelle3!M$22*SIN(10*$B17+Tabelle3!M$23)</f>
        <v>0</v>
      </c>
      <c r="N17" s="3">
        <f>Tabelle3!N$22*SIN(11*$B17+Tabelle3!N$23)</f>
        <v>0</v>
      </c>
      <c r="O17" s="3">
        <f>Tabelle3!O$22*SIN(12*$B17+Tabelle3!O$23)</f>
        <v>0</v>
      </c>
      <c r="P17" s="3">
        <f>Tabelle3!P$22*SIN(13*$B17+Tabelle3!P$23)</f>
        <v>0</v>
      </c>
      <c r="Q17" s="3">
        <f>Tabelle3!Q$22*SIN(14*$B17+Tabelle3!Q$23)</f>
        <v>0</v>
      </c>
      <c r="R17" s="3">
        <f>Tabelle3!R$22*SIN(15*$B17+Tabelle3!R$23)</f>
        <v>0</v>
      </c>
      <c r="S17" s="3">
        <f>Tabelle3!S$22*SIN(16*$B17+Tabelle3!S$23)</f>
        <v>0</v>
      </c>
      <c r="T17" s="6">
        <f t="shared" si="1"/>
        <v>1.3535533905932737</v>
      </c>
      <c r="U17" s="52">
        <f t="shared" si="2"/>
        <v>1.336888902261993</v>
      </c>
      <c r="V17" s="53">
        <f t="shared" si="3"/>
        <v>0.21174240056084945</v>
      </c>
    </row>
    <row r="18" spans="1:22" ht="13.5">
      <c r="A18" s="3">
        <v>10</v>
      </c>
      <c r="B18" s="3">
        <f t="shared" si="0"/>
        <v>0.17453292519943295</v>
      </c>
      <c r="C18" s="5">
        <f>Tabelle3!$C$22</f>
        <v>1</v>
      </c>
      <c r="D18" s="3">
        <f>Tabelle3!D$22*SIN(1*$B18+Tabelle3!D$23)</f>
        <v>0</v>
      </c>
      <c r="E18" s="3">
        <f>Tabelle3!E$22*SIN(2*$B18+Tabelle3!E$23)</f>
        <v>0</v>
      </c>
      <c r="F18" s="3">
        <f>Tabelle3!F$22*SIN(3*$B18+Tabelle3!F$23)</f>
        <v>0</v>
      </c>
      <c r="G18" s="3">
        <f>Tabelle3!G$22*SIN(4*$B18+Tabelle3!G$23)</f>
        <v>0</v>
      </c>
      <c r="H18" s="3">
        <f>Tabelle3!H$22*SIN(5*$B18+Tabelle3!H$23)</f>
        <v>0.383022221559489</v>
      </c>
      <c r="I18" s="3">
        <f>Tabelle3!I$22*SIN(6*$B18+Tabelle3!I$23)</f>
        <v>0</v>
      </c>
      <c r="J18" s="3">
        <f>Tabelle3!J$22*SIN(7*$B18+Tabelle3!J$23)</f>
        <v>0</v>
      </c>
      <c r="K18" s="3">
        <f>Tabelle3!K$22*SIN(8*$B18+Tabelle3!K$23)</f>
        <v>0</v>
      </c>
      <c r="L18" s="3">
        <f>Tabelle3!L$22*SIN(9*$B18+Tabelle3!L$23)</f>
        <v>0</v>
      </c>
      <c r="M18" s="3">
        <f>Tabelle3!M$22*SIN(10*$B18+Tabelle3!M$23)</f>
        <v>0</v>
      </c>
      <c r="N18" s="3">
        <f>Tabelle3!N$22*SIN(11*$B18+Tabelle3!N$23)</f>
        <v>0</v>
      </c>
      <c r="O18" s="3">
        <f>Tabelle3!O$22*SIN(12*$B18+Tabelle3!O$23)</f>
        <v>0</v>
      </c>
      <c r="P18" s="3">
        <f>Tabelle3!P$22*SIN(13*$B18+Tabelle3!P$23)</f>
        <v>0</v>
      </c>
      <c r="Q18" s="3">
        <f>Tabelle3!Q$22*SIN(14*$B18+Tabelle3!Q$23)</f>
        <v>0</v>
      </c>
      <c r="R18" s="3">
        <f>Tabelle3!R$22*SIN(15*$B18+Tabelle3!R$23)</f>
        <v>0</v>
      </c>
      <c r="S18" s="3">
        <f>Tabelle3!S$22*SIN(16*$B18+Tabelle3!S$23)</f>
        <v>0</v>
      </c>
      <c r="T18" s="6">
        <f t="shared" si="1"/>
        <v>1.383022221559489</v>
      </c>
      <c r="U18" s="52">
        <f t="shared" si="2"/>
        <v>1.3620110063799524</v>
      </c>
      <c r="V18" s="53">
        <f t="shared" si="3"/>
        <v>0.24015928844667483</v>
      </c>
    </row>
    <row r="19" spans="1:22" ht="13.5">
      <c r="A19" s="3">
        <v>11</v>
      </c>
      <c r="B19" s="3">
        <f t="shared" si="0"/>
        <v>0.19198621771937624</v>
      </c>
      <c r="C19" s="5">
        <f>Tabelle3!$C$22</f>
        <v>1</v>
      </c>
      <c r="D19" s="3">
        <f>Tabelle3!D$22*SIN(1*$B19+Tabelle3!D$23)</f>
        <v>0</v>
      </c>
      <c r="E19" s="3">
        <f>Tabelle3!E$22*SIN(2*$B19+Tabelle3!E$23)</f>
        <v>0</v>
      </c>
      <c r="F19" s="3">
        <f>Tabelle3!F$22*SIN(3*$B19+Tabelle3!F$23)</f>
        <v>0</v>
      </c>
      <c r="G19" s="3">
        <f>Tabelle3!G$22*SIN(4*$B19+Tabelle3!G$23)</f>
        <v>0</v>
      </c>
      <c r="H19" s="3">
        <f>Tabelle3!H$22*SIN(5*$B19+Tabelle3!H$23)</f>
        <v>0.4095760221444959</v>
      </c>
      <c r="I19" s="3">
        <f>Tabelle3!I$22*SIN(6*$B19+Tabelle3!I$23)</f>
        <v>0</v>
      </c>
      <c r="J19" s="3">
        <f>Tabelle3!J$22*SIN(7*$B19+Tabelle3!J$23)</f>
        <v>0</v>
      </c>
      <c r="K19" s="3">
        <f>Tabelle3!K$22*SIN(8*$B19+Tabelle3!K$23)</f>
        <v>0</v>
      </c>
      <c r="L19" s="3">
        <f>Tabelle3!L$22*SIN(9*$B19+Tabelle3!L$23)</f>
        <v>0</v>
      </c>
      <c r="M19" s="3">
        <f>Tabelle3!M$22*SIN(10*$B19+Tabelle3!M$23)</f>
        <v>0</v>
      </c>
      <c r="N19" s="3">
        <f>Tabelle3!N$22*SIN(11*$B19+Tabelle3!N$23)</f>
        <v>0</v>
      </c>
      <c r="O19" s="3">
        <f>Tabelle3!O$22*SIN(12*$B19+Tabelle3!O$23)</f>
        <v>0</v>
      </c>
      <c r="P19" s="3">
        <f>Tabelle3!P$22*SIN(13*$B19+Tabelle3!P$23)</f>
        <v>0</v>
      </c>
      <c r="Q19" s="3">
        <f>Tabelle3!Q$22*SIN(14*$B19+Tabelle3!Q$23)</f>
        <v>0</v>
      </c>
      <c r="R19" s="3">
        <f>Tabelle3!R$22*SIN(15*$B19+Tabelle3!R$23)</f>
        <v>0</v>
      </c>
      <c r="S19" s="3">
        <f>Tabelle3!S$22*SIN(16*$B19+Tabelle3!S$23)</f>
        <v>0</v>
      </c>
      <c r="T19" s="6">
        <f t="shared" si="1"/>
        <v>1.409576022144496</v>
      </c>
      <c r="U19" s="52">
        <f t="shared" si="2"/>
        <v>1.3836781404730636</v>
      </c>
      <c r="V19" s="53">
        <f t="shared" si="3"/>
        <v>0.26895978469225756</v>
      </c>
    </row>
    <row r="20" spans="1:22" ht="13.5">
      <c r="A20" s="3">
        <v>12</v>
      </c>
      <c r="B20" s="3">
        <f t="shared" si="0"/>
        <v>0.20943951023931953</v>
      </c>
      <c r="C20" s="5">
        <f>Tabelle3!$C$22</f>
        <v>1</v>
      </c>
      <c r="D20" s="3">
        <f>Tabelle3!D$22*SIN(1*$B20+Tabelle3!D$23)</f>
        <v>0</v>
      </c>
      <c r="E20" s="3">
        <f>Tabelle3!E$22*SIN(2*$B20+Tabelle3!E$23)</f>
        <v>0</v>
      </c>
      <c r="F20" s="3">
        <f>Tabelle3!F$22*SIN(3*$B20+Tabelle3!F$23)</f>
        <v>0</v>
      </c>
      <c r="G20" s="3">
        <f>Tabelle3!G$22*SIN(4*$B20+Tabelle3!G$23)</f>
        <v>0</v>
      </c>
      <c r="H20" s="3">
        <f>Tabelle3!H$22*SIN(5*$B20+Tabelle3!H$23)</f>
        <v>0.4330127018922193</v>
      </c>
      <c r="I20" s="3">
        <f>Tabelle3!I$22*SIN(6*$B20+Tabelle3!I$23)</f>
        <v>0</v>
      </c>
      <c r="J20" s="3">
        <f>Tabelle3!J$22*SIN(7*$B20+Tabelle3!J$23)</f>
        <v>0</v>
      </c>
      <c r="K20" s="3">
        <f>Tabelle3!K$22*SIN(8*$B20+Tabelle3!K$23)</f>
        <v>0</v>
      </c>
      <c r="L20" s="3">
        <f>Tabelle3!L$22*SIN(9*$B20+Tabelle3!L$23)</f>
        <v>0</v>
      </c>
      <c r="M20" s="3">
        <f>Tabelle3!M$22*SIN(10*$B20+Tabelle3!M$23)</f>
        <v>0</v>
      </c>
      <c r="N20" s="3">
        <f>Tabelle3!N$22*SIN(11*$B20+Tabelle3!N$23)</f>
        <v>0</v>
      </c>
      <c r="O20" s="3">
        <f>Tabelle3!O$22*SIN(12*$B20+Tabelle3!O$23)</f>
        <v>0</v>
      </c>
      <c r="P20" s="3">
        <f>Tabelle3!P$22*SIN(13*$B20+Tabelle3!P$23)</f>
        <v>0</v>
      </c>
      <c r="Q20" s="3">
        <f>Tabelle3!Q$22*SIN(14*$B20+Tabelle3!Q$23)</f>
        <v>0</v>
      </c>
      <c r="R20" s="3">
        <f>Tabelle3!R$22*SIN(15*$B20+Tabelle3!R$23)</f>
        <v>0</v>
      </c>
      <c r="S20" s="3">
        <f>Tabelle3!S$22*SIN(16*$B20+Tabelle3!S$23)</f>
        <v>0</v>
      </c>
      <c r="T20" s="6">
        <f t="shared" si="1"/>
        <v>1.4330127018922192</v>
      </c>
      <c r="U20" s="52">
        <f t="shared" si="2"/>
        <v>1.4016979361769426</v>
      </c>
      <c r="V20" s="53">
        <f t="shared" si="3"/>
        <v>0.297940093813737</v>
      </c>
    </row>
    <row r="21" spans="1:22" ht="13.5">
      <c r="A21" s="3">
        <v>13</v>
      </c>
      <c r="B21" s="3">
        <f t="shared" si="0"/>
        <v>0.22689280275926285</v>
      </c>
      <c r="C21" s="5">
        <f>Tabelle3!$C$22</f>
        <v>1</v>
      </c>
      <c r="D21" s="3">
        <f>Tabelle3!D$22*SIN(1*$B21+Tabelle3!D$23)</f>
        <v>0</v>
      </c>
      <c r="E21" s="3">
        <f>Tabelle3!E$22*SIN(2*$B21+Tabelle3!E$23)</f>
        <v>0</v>
      </c>
      <c r="F21" s="3">
        <f>Tabelle3!F$22*SIN(3*$B21+Tabelle3!F$23)</f>
        <v>0</v>
      </c>
      <c r="G21" s="3">
        <f>Tabelle3!G$22*SIN(4*$B21+Tabelle3!G$23)</f>
        <v>0</v>
      </c>
      <c r="H21" s="3">
        <f>Tabelle3!H$22*SIN(5*$B21+Tabelle3!H$23)</f>
        <v>0.45315389351832497</v>
      </c>
      <c r="I21" s="3">
        <f>Tabelle3!I$22*SIN(6*$B21+Tabelle3!I$23)</f>
        <v>0</v>
      </c>
      <c r="J21" s="3">
        <f>Tabelle3!J$22*SIN(7*$B21+Tabelle3!J$23)</f>
        <v>0</v>
      </c>
      <c r="K21" s="3">
        <f>Tabelle3!K$22*SIN(8*$B21+Tabelle3!K$23)</f>
        <v>0</v>
      </c>
      <c r="L21" s="3">
        <f>Tabelle3!L$22*SIN(9*$B21+Tabelle3!L$23)</f>
        <v>0</v>
      </c>
      <c r="M21" s="3">
        <f>Tabelle3!M$22*SIN(10*$B21+Tabelle3!M$23)</f>
        <v>0</v>
      </c>
      <c r="N21" s="3">
        <f>Tabelle3!N$22*SIN(11*$B21+Tabelle3!N$23)</f>
        <v>0</v>
      </c>
      <c r="O21" s="3">
        <f>Tabelle3!O$22*SIN(12*$B21+Tabelle3!O$23)</f>
        <v>0</v>
      </c>
      <c r="P21" s="3">
        <f>Tabelle3!P$22*SIN(13*$B21+Tabelle3!P$23)</f>
        <v>0</v>
      </c>
      <c r="Q21" s="3">
        <f>Tabelle3!Q$22*SIN(14*$B21+Tabelle3!Q$23)</f>
        <v>0</v>
      </c>
      <c r="R21" s="3">
        <f>Tabelle3!R$22*SIN(15*$B21+Tabelle3!R$23)</f>
        <v>0</v>
      </c>
      <c r="S21" s="3">
        <f>Tabelle3!S$22*SIN(16*$B21+Tabelle3!S$23)</f>
        <v>0</v>
      </c>
      <c r="T21" s="6">
        <f t="shared" si="1"/>
        <v>1.453153893518325</v>
      </c>
      <c r="U21" s="52">
        <f t="shared" si="2"/>
        <v>1.4159096533703672</v>
      </c>
      <c r="V21" s="53">
        <f t="shared" si="3"/>
        <v>0.3268885004708397</v>
      </c>
    </row>
    <row r="22" spans="1:22" ht="13.5">
      <c r="A22" s="3">
        <v>14</v>
      </c>
      <c r="B22" s="3">
        <f t="shared" si="0"/>
        <v>0.24434609527920614</v>
      </c>
      <c r="C22" s="5">
        <f>Tabelle3!$C$22</f>
        <v>1</v>
      </c>
      <c r="D22" s="3">
        <f>Tabelle3!D$22*SIN(1*$B22+Tabelle3!D$23)</f>
        <v>0</v>
      </c>
      <c r="E22" s="3">
        <f>Tabelle3!E$22*SIN(2*$B22+Tabelle3!E$23)</f>
        <v>0</v>
      </c>
      <c r="F22" s="3">
        <f>Tabelle3!F$22*SIN(3*$B22+Tabelle3!F$23)</f>
        <v>0</v>
      </c>
      <c r="G22" s="3">
        <f>Tabelle3!G$22*SIN(4*$B22+Tabelle3!G$23)</f>
        <v>0</v>
      </c>
      <c r="H22" s="3">
        <f>Tabelle3!H$22*SIN(5*$B22+Tabelle3!H$23)</f>
        <v>0.46984631039295416</v>
      </c>
      <c r="I22" s="3">
        <f>Tabelle3!I$22*SIN(6*$B22+Tabelle3!I$23)</f>
        <v>0</v>
      </c>
      <c r="J22" s="3">
        <f>Tabelle3!J$22*SIN(7*$B22+Tabelle3!J$23)</f>
        <v>0</v>
      </c>
      <c r="K22" s="3">
        <f>Tabelle3!K$22*SIN(8*$B22+Tabelle3!K$23)</f>
        <v>0</v>
      </c>
      <c r="L22" s="3">
        <f>Tabelle3!L$22*SIN(9*$B22+Tabelle3!L$23)</f>
        <v>0</v>
      </c>
      <c r="M22" s="3">
        <f>Tabelle3!M$22*SIN(10*$B22+Tabelle3!M$23)</f>
        <v>0</v>
      </c>
      <c r="N22" s="3">
        <f>Tabelle3!N$22*SIN(11*$B22+Tabelle3!N$23)</f>
        <v>0</v>
      </c>
      <c r="O22" s="3">
        <f>Tabelle3!O$22*SIN(12*$B22+Tabelle3!O$23)</f>
        <v>0</v>
      </c>
      <c r="P22" s="3">
        <f>Tabelle3!P$22*SIN(13*$B22+Tabelle3!P$23)</f>
        <v>0</v>
      </c>
      <c r="Q22" s="3">
        <f>Tabelle3!Q$22*SIN(14*$B22+Tabelle3!Q$23)</f>
        <v>0</v>
      </c>
      <c r="R22" s="3">
        <f>Tabelle3!R$22*SIN(15*$B22+Tabelle3!R$23)</f>
        <v>0</v>
      </c>
      <c r="S22" s="3">
        <f>Tabelle3!S$22*SIN(16*$B22+Tabelle3!S$23)</f>
        <v>0</v>
      </c>
      <c r="T22" s="6">
        <f t="shared" si="1"/>
        <v>1.4698463103929542</v>
      </c>
      <c r="U22" s="52">
        <f t="shared" si="2"/>
        <v>1.4261855932568253</v>
      </c>
      <c r="V22" s="53">
        <f t="shared" si="3"/>
        <v>0.3555880056504411</v>
      </c>
    </row>
    <row r="23" spans="1:22" ht="13.5">
      <c r="A23" s="3">
        <v>15</v>
      </c>
      <c r="B23" s="3">
        <f t="shared" si="0"/>
        <v>0.2617993877991494</v>
      </c>
      <c r="C23" s="5">
        <f>Tabelle3!$C$22</f>
        <v>1</v>
      </c>
      <c r="D23" s="3">
        <f>Tabelle3!D$22*SIN(1*$B23+Tabelle3!D$23)</f>
        <v>0</v>
      </c>
      <c r="E23" s="3">
        <f>Tabelle3!E$22*SIN(2*$B23+Tabelle3!E$23)</f>
        <v>0</v>
      </c>
      <c r="F23" s="3">
        <f>Tabelle3!F$22*SIN(3*$B23+Tabelle3!F$23)</f>
        <v>0</v>
      </c>
      <c r="G23" s="3">
        <f>Tabelle3!G$22*SIN(4*$B23+Tabelle3!G$23)</f>
        <v>0</v>
      </c>
      <c r="H23" s="3">
        <f>Tabelle3!H$22*SIN(5*$B23+Tabelle3!H$23)</f>
        <v>0.4829629131445341</v>
      </c>
      <c r="I23" s="3">
        <f>Tabelle3!I$22*SIN(6*$B23+Tabelle3!I$23)</f>
        <v>0</v>
      </c>
      <c r="J23" s="3">
        <f>Tabelle3!J$22*SIN(7*$B23+Tabelle3!J$23)</f>
        <v>0</v>
      </c>
      <c r="K23" s="3">
        <f>Tabelle3!K$22*SIN(8*$B23+Tabelle3!K$23)</f>
        <v>0</v>
      </c>
      <c r="L23" s="3">
        <f>Tabelle3!L$22*SIN(9*$B23+Tabelle3!L$23)</f>
        <v>0</v>
      </c>
      <c r="M23" s="3">
        <f>Tabelle3!M$22*SIN(10*$B23+Tabelle3!M$23)</f>
        <v>0</v>
      </c>
      <c r="N23" s="3">
        <f>Tabelle3!N$22*SIN(11*$B23+Tabelle3!N$23)</f>
        <v>0</v>
      </c>
      <c r="O23" s="3">
        <f>Tabelle3!O$22*SIN(12*$B23+Tabelle3!O$23)</f>
        <v>0</v>
      </c>
      <c r="P23" s="3">
        <f>Tabelle3!P$22*SIN(13*$B23+Tabelle3!P$23)</f>
        <v>0</v>
      </c>
      <c r="Q23" s="3">
        <f>Tabelle3!Q$22*SIN(14*$B23+Tabelle3!Q$23)</f>
        <v>0</v>
      </c>
      <c r="R23" s="3">
        <f>Tabelle3!R$22*SIN(15*$B23+Tabelle3!R$23)</f>
        <v>0</v>
      </c>
      <c r="S23" s="3">
        <f>Tabelle3!S$22*SIN(16*$B23+Tabelle3!S$23)</f>
        <v>0</v>
      </c>
      <c r="T23" s="6">
        <f t="shared" si="1"/>
        <v>1.482962913144534</v>
      </c>
      <c r="U23" s="52">
        <f t="shared" si="2"/>
        <v>1.432432177235178</v>
      </c>
      <c r="V23" s="53">
        <f t="shared" si="3"/>
        <v>0.38381904510252074</v>
      </c>
    </row>
    <row r="24" spans="1:22" ht="13.5">
      <c r="A24" s="3">
        <v>16</v>
      </c>
      <c r="B24" s="3">
        <f t="shared" si="0"/>
        <v>0.2792526803190927</v>
      </c>
      <c r="C24" s="5">
        <f>Tabelle3!$C$22</f>
        <v>1</v>
      </c>
      <c r="D24" s="3">
        <f>Tabelle3!D$22*SIN(1*$B24+Tabelle3!D$23)</f>
        <v>0</v>
      </c>
      <c r="E24" s="3">
        <f>Tabelle3!E$22*SIN(2*$B24+Tabelle3!E$23)</f>
        <v>0</v>
      </c>
      <c r="F24" s="3">
        <f>Tabelle3!F$22*SIN(3*$B24+Tabelle3!F$23)</f>
        <v>0</v>
      </c>
      <c r="G24" s="3">
        <f>Tabelle3!G$22*SIN(4*$B24+Tabelle3!G$23)</f>
        <v>0</v>
      </c>
      <c r="H24" s="3">
        <f>Tabelle3!H$22*SIN(5*$B24+Tabelle3!H$23)</f>
        <v>0.492403876506104</v>
      </c>
      <c r="I24" s="3">
        <f>Tabelle3!I$22*SIN(6*$B24+Tabelle3!I$23)</f>
        <v>0</v>
      </c>
      <c r="J24" s="3">
        <f>Tabelle3!J$22*SIN(7*$B24+Tabelle3!J$23)</f>
        <v>0</v>
      </c>
      <c r="K24" s="3">
        <f>Tabelle3!K$22*SIN(8*$B24+Tabelle3!K$23)</f>
        <v>0</v>
      </c>
      <c r="L24" s="3">
        <f>Tabelle3!L$22*SIN(9*$B24+Tabelle3!L$23)</f>
        <v>0</v>
      </c>
      <c r="M24" s="3">
        <f>Tabelle3!M$22*SIN(10*$B24+Tabelle3!M$23)</f>
        <v>0</v>
      </c>
      <c r="N24" s="3">
        <f>Tabelle3!N$22*SIN(11*$B24+Tabelle3!N$23)</f>
        <v>0</v>
      </c>
      <c r="O24" s="3">
        <f>Tabelle3!O$22*SIN(12*$B24+Tabelle3!O$23)</f>
        <v>0</v>
      </c>
      <c r="P24" s="3">
        <f>Tabelle3!P$22*SIN(13*$B24+Tabelle3!P$23)</f>
        <v>0</v>
      </c>
      <c r="Q24" s="3">
        <f>Tabelle3!Q$22*SIN(14*$B24+Tabelle3!Q$23)</f>
        <v>0</v>
      </c>
      <c r="R24" s="3">
        <f>Tabelle3!R$22*SIN(15*$B24+Tabelle3!R$23)</f>
        <v>0</v>
      </c>
      <c r="S24" s="3">
        <f>Tabelle3!S$22*SIN(16*$B24+Tabelle3!S$23)</f>
        <v>0</v>
      </c>
      <c r="T24" s="6">
        <f t="shared" si="1"/>
        <v>1.492403876506104</v>
      </c>
      <c r="U24" s="52">
        <f t="shared" si="2"/>
        <v>1.434590681355179</v>
      </c>
      <c r="V24" s="53">
        <f t="shared" si="3"/>
        <v>0.4113622583311819</v>
      </c>
    </row>
    <row r="25" spans="1:22" ht="13.5">
      <c r="A25" s="3">
        <v>17</v>
      </c>
      <c r="B25" s="3">
        <f t="shared" si="0"/>
        <v>0.29670597283903605</v>
      </c>
      <c r="C25" s="5">
        <f>Tabelle3!$C$22</f>
        <v>1</v>
      </c>
      <c r="D25" s="3">
        <f>Tabelle3!D$22*SIN(1*$B25+Tabelle3!D$23)</f>
        <v>0</v>
      </c>
      <c r="E25" s="3">
        <f>Tabelle3!E$22*SIN(2*$B25+Tabelle3!E$23)</f>
        <v>0</v>
      </c>
      <c r="F25" s="3">
        <f>Tabelle3!F$22*SIN(3*$B25+Tabelle3!F$23)</f>
        <v>0</v>
      </c>
      <c r="G25" s="3">
        <f>Tabelle3!G$22*SIN(4*$B25+Tabelle3!G$23)</f>
        <v>0</v>
      </c>
      <c r="H25" s="3">
        <f>Tabelle3!H$22*SIN(5*$B25+Tabelle3!H$23)</f>
        <v>0.4980973490458728</v>
      </c>
      <c r="I25" s="3">
        <f>Tabelle3!I$22*SIN(6*$B25+Tabelle3!I$23)</f>
        <v>0</v>
      </c>
      <c r="J25" s="3">
        <f>Tabelle3!J$22*SIN(7*$B25+Tabelle3!J$23)</f>
        <v>0</v>
      </c>
      <c r="K25" s="3">
        <f>Tabelle3!K$22*SIN(8*$B25+Tabelle3!K$23)</f>
        <v>0</v>
      </c>
      <c r="L25" s="3">
        <f>Tabelle3!L$22*SIN(9*$B25+Tabelle3!L$23)</f>
        <v>0</v>
      </c>
      <c r="M25" s="3">
        <f>Tabelle3!M$22*SIN(10*$B25+Tabelle3!M$23)</f>
        <v>0</v>
      </c>
      <c r="N25" s="3">
        <f>Tabelle3!N$22*SIN(11*$B25+Tabelle3!N$23)</f>
        <v>0</v>
      </c>
      <c r="O25" s="3">
        <f>Tabelle3!O$22*SIN(12*$B25+Tabelle3!O$23)</f>
        <v>0</v>
      </c>
      <c r="P25" s="3">
        <f>Tabelle3!P$22*SIN(13*$B25+Tabelle3!P$23)</f>
        <v>0</v>
      </c>
      <c r="Q25" s="3">
        <f>Tabelle3!Q$22*SIN(14*$B25+Tabelle3!Q$23)</f>
        <v>0</v>
      </c>
      <c r="R25" s="3">
        <f>Tabelle3!R$22*SIN(15*$B25+Tabelle3!R$23)</f>
        <v>0</v>
      </c>
      <c r="S25" s="3">
        <f>Tabelle3!S$22*SIN(16*$B25+Tabelle3!S$23)</f>
        <v>0</v>
      </c>
      <c r="T25" s="6">
        <f t="shared" si="1"/>
        <v>1.4980973490458727</v>
      </c>
      <c r="U25" s="52">
        <f t="shared" si="2"/>
        <v>1.4326376197881836</v>
      </c>
      <c r="V25" s="53">
        <f t="shared" si="3"/>
        <v>0.4380012757811546</v>
      </c>
    </row>
    <row r="26" spans="1:22" ht="13.5">
      <c r="A26" s="3">
        <v>18</v>
      </c>
      <c r="B26" s="3">
        <f t="shared" si="0"/>
        <v>0.3141592653589793</v>
      </c>
      <c r="C26" s="5">
        <f>Tabelle3!$C$22</f>
        <v>1</v>
      </c>
      <c r="D26" s="3">
        <f>Tabelle3!D$22*SIN(1*$B26+Tabelle3!D$23)</f>
        <v>0</v>
      </c>
      <c r="E26" s="3">
        <f>Tabelle3!E$22*SIN(2*$B26+Tabelle3!E$23)</f>
        <v>0</v>
      </c>
      <c r="F26" s="3">
        <f>Tabelle3!F$22*SIN(3*$B26+Tabelle3!F$23)</f>
        <v>0</v>
      </c>
      <c r="G26" s="3">
        <f>Tabelle3!G$22*SIN(4*$B26+Tabelle3!G$23)</f>
        <v>0</v>
      </c>
      <c r="H26" s="3">
        <f>Tabelle3!H$22*SIN(5*$B26+Tabelle3!H$23)</f>
        <v>0.5</v>
      </c>
      <c r="I26" s="3">
        <f>Tabelle3!I$22*SIN(6*$B26+Tabelle3!I$23)</f>
        <v>0</v>
      </c>
      <c r="J26" s="3">
        <f>Tabelle3!J$22*SIN(7*$B26+Tabelle3!J$23)</f>
        <v>0</v>
      </c>
      <c r="K26" s="3">
        <f>Tabelle3!K$22*SIN(8*$B26+Tabelle3!K$23)</f>
        <v>0</v>
      </c>
      <c r="L26" s="3">
        <f>Tabelle3!L$22*SIN(9*$B26+Tabelle3!L$23)</f>
        <v>0</v>
      </c>
      <c r="M26" s="3">
        <f>Tabelle3!M$22*SIN(10*$B26+Tabelle3!M$23)</f>
        <v>0</v>
      </c>
      <c r="N26" s="3">
        <f>Tabelle3!N$22*SIN(11*$B26+Tabelle3!N$23)</f>
        <v>0</v>
      </c>
      <c r="O26" s="3">
        <f>Tabelle3!O$22*SIN(12*$B26+Tabelle3!O$23)</f>
        <v>0</v>
      </c>
      <c r="P26" s="3">
        <f>Tabelle3!P$22*SIN(13*$B26+Tabelle3!P$23)</f>
        <v>0</v>
      </c>
      <c r="Q26" s="3">
        <f>Tabelle3!Q$22*SIN(14*$B26+Tabelle3!Q$23)</f>
        <v>0</v>
      </c>
      <c r="R26" s="3">
        <f>Tabelle3!R$22*SIN(15*$B26+Tabelle3!R$23)</f>
        <v>0</v>
      </c>
      <c r="S26" s="3">
        <f>Tabelle3!S$22*SIN(16*$B26+Tabelle3!S$23)</f>
        <v>0</v>
      </c>
      <c r="T26" s="6">
        <f t="shared" si="1"/>
        <v>1.5</v>
      </c>
      <c r="U26" s="52">
        <f t="shared" si="2"/>
        <v>1.4265847744427302</v>
      </c>
      <c r="V26" s="53">
        <f t="shared" si="3"/>
        <v>0.46352549156242107</v>
      </c>
    </row>
    <row r="27" spans="1:22" ht="13.5">
      <c r="A27" s="3">
        <v>19</v>
      </c>
      <c r="B27" s="3">
        <f t="shared" si="0"/>
        <v>0.3316125578789226</v>
      </c>
      <c r="C27" s="5">
        <f>Tabelle3!$C$22</f>
        <v>1</v>
      </c>
      <c r="D27" s="3">
        <f>Tabelle3!D$22*SIN(1*$B27+Tabelle3!D$23)</f>
        <v>0</v>
      </c>
      <c r="E27" s="3">
        <f>Tabelle3!E$22*SIN(2*$B27+Tabelle3!E$23)</f>
        <v>0</v>
      </c>
      <c r="F27" s="3">
        <f>Tabelle3!F$22*SIN(3*$B27+Tabelle3!F$23)</f>
        <v>0</v>
      </c>
      <c r="G27" s="3">
        <f>Tabelle3!G$22*SIN(4*$B27+Tabelle3!G$23)</f>
        <v>0</v>
      </c>
      <c r="H27" s="3">
        <f>Tabelle3!H$22*SIN(5*$B27+Tabelle3!H$23)</f>
        <v>0.4980973490458728</v>
      </c>
      <c r="I27" s="3">
        <f>Tabelle3!I$22*SIN(6*$B27+Tabelle3!I$23)</f>
        <v>0</v>
      </c>
      <c r="J27" s="3">
        <f>Tabelle3!J$22*SIN(7*$B27+Tabelle3!J$23)</f>
        <v>0</v>
      </c>
      <c r="K27" s="3">
        <f>Tabelle3!K$22*SIN(8*$B27+Tabelle3!K$23)</f>
        <v>0</v>
      </c>
      <c r="L27" s="3">
        <f>Tabelle3!L$22*SIN(9*$B27+Tabelle3!L$23)</f>
        <v>0</v>
      </c>
      <c r="M27" s="3">
        <f>Tabelle3!M$22*SIN(10*$B27+Tabelle3!M$23)</f>
        <v>0</v>
      </c>
      <c r="N27" s="3">
        <f>Tabelle3!N$22*SIN(11*$B27+Tabelle3!N$23)</f>
        <v>0</v>
      </c>
      <c r="O27" s="3">
        <f>Tabelle3!O$22*SIN(12*$B27+Tabelle3!O$23)</f>
        <v>0</v>
      </c>
      <c r="P27" s="3">
        <f>Tabelle3!P$22*SIN(13*$B27+Tabelle3!P$23)</f>
        <v>0</v>
      </c>
      <c r="Q27" s="3">
        <f>Tabelle3!Q$22*SIN(14*$B27+Tabelle3!Q$23)</f>
        <v>0</v>
      </c>
      <c r="R27" s="3">
        <f>Tabelle3!R$22*SIN(15*$B27+Tabelle3!R$23)</f>
        <v>0</v>
      </c>
      <c r="S27" s="3">
        <f>Tabelle3!S$22*SIN(16*$B27+Tabelle3!S$23)</f>
        <v>0</v>
      </c>
      <c r="T27" s="6">
        <f t="shared" si="1"/>
        <v>1.4980973490458727</v>
      </c>
      <c r="U27" s="52">
        <f t="shared" si="2"/>
        <v>1.416478871578966</v>
      </c>
      <c r="V27" s="53">
        <f t="shared" si="3"/>
        <v>0.4877327891260236</v>
      </c>
    </row>
    <row r="28" spans="1:22" ht="13.5">
      <c r="A28" s="3">
        <v>20</v>
      </c>
      <c r="B28" s="3">
        <f t="shared" si="0"/>
        <v>0.3490658503988659</v>
      </c>
      <c r="C28" s="5">
        <f>Tabelle3!$C$22</f>
        <v>1</v>
      </c>
      <c r="D28" s="3">
        <f>Tabelle3!D$22*SIN(1*$B28+Tabelle3!D$23)</f>
        <v>0</v>
      </c>
      <c r="E28" s="3">
        <f>Tabelle3!E$22*SIN(2*$B28+Tabelle3!E$23)</f>
        <v>0</v>
      </c>
      <c r="F28" s="3">
        <f>Tabelle3!F$22*SIN(3*$B28+Tabelle3!F$23)</f>
        <v>0</v>
      </c>
      <c r="G28" s="3">
        <f>Tabelle3!G$22*SIN(4*$B28+Tabelle3!G$23)</f>
        <v>0</v>
      </c>
      <c r="H28" s="3">
        <f>Tabelle3!H$22*SIN(5*$B28+Tabelle3!H$23)</f>
        <v>0.492403876506104</v>
      </c>
      <c r="I28" s="3">
        <f>Tabelle3!I$22*SIN(6*$B28+Tabelle3!I$23)</f>
        <v>0</v>
      </c>
      <c r="J28" s="3">
        <f>Tabelle3!J$22*SIN(7*$B28+Tabelle3!J$23)</f>
        <v>0</v>
      </c>
      <c r="K28" s="3">
        <f>Tabelle3!K$22*SIN(8*$B28+Tabelle3!K$23)</f>
        <v>0</v>
      </c>
      <c r="L28" s="3">
        <f>Tabelle3!L$22*SIN(9*$B28+Tabelle3!L$23)</f>
        <v>0</v>
      </c>
      <c r="M28" s="3">
        <f>Tabelle3!M$22*SIN(10*$B28+Tabelle3!M$23)</f>
        <v>0</v>
      </c>
      <c r="N28" s="3">
        <f>Tabelle3!N$22*SIN(11*$B28+Tabelle3!N$23)</f>
        <v>0</v>
      </c>
      <c r="O28" s="3">
        <f>Tabelle3!O$22*SIN(12*$B28+Tabelle3!O$23)</f>
        <v>0</v>
      </c>
      <c r="P28" s="3">
        <f>Tabelle3!P$22*SIN(13*$B28+Tabelle3!P$23)</f>
        <v>0</v>
      </c>
      <c r="Q28" s="3">
        <f>Tabelle3!Q$22*SIN(14*$B28+Tabelle3!Q$23)</f>
        <v>0</v>
      </c>
      <c r="R28" s="3">
        <f>Tabelle3!R$22*SIN(15*$B28+Tabelle3!R$23)</f>
        <v>0</v>
      </c>
      <c r="S28" s="3">
        <f>Tabelle3!S$22*SIN(16*$B28+Tabelle3!S$23)</f>
        <v>0</v>
      </c>
      <c r="T28" s="6">
        <f t="shared" si="1"/>
        <v>1.492403876506104</v>
      </c>
      <c r="U28" s="52">
        <f t="shared" si="2"/>
        <v>1.40240090998507</v>
      </c>
      <c r="V28" s="53">
        <f t="shared" si="3"/>
        <v>0.5104321877424013</v>
      </c>
    </row>
    <row r="29" spans="1:22" ht="13.5">
      <c r="A29" s="3">
        <v>21</v>
      </c>
      <c r="B29" s="3">
        <f t="shared" si="0"/>
        <v>0.3665191429188092</v>
      </c>
      <c r="C29" s="5">
        <f>Tabelle3!$C$22</f>
        <v>1</v>
      </c>
      <c r="D29" s="3">
        <f>Tabelle3!D$22*SIN(1*$B29+Tabelle3!D$23)</f>
        <v>0</v>
      </c>
      <c r="E29" s="3">
        <f>Tabelle3!E$22*SIN(2*$B29+Tabelle3!E$23)</f>
        <v>0</v>
      </c>
      <c r="F29" s="3">
        <f>Tabelle3!F$22*SIN(3*$B29+Tabelle3!F$23)</f>
        <v>0</v>
      </c>
      <c r="G29" s="3">
        <f>Tabelle3!G$22*SIN(4*$B29+Tabelle3!G$23)</f>
        <v>0</v>
      </c>
      <c r="H29" s="3">
        <f>Tabelle3!H$22*SIN(5*$B29+Tabelle3!H$23)</f>
        <v>0.48296291314453416</v>
      </c>
      <c r="I29" s="3">
        <f>Tabelle3!I$22*SIN(6*$B29+Tabelle3!I$23)</f>
        <v>0</v>
      </c>
      <c r="J29" s="3">
        <f>Tabelle3!J$22*SIN(7*$B29+Tabelle3!J$23)</f>
        <v>0</v>
      </c>
      <c r="K29" s="3">
        <f>Tabelle3!K$22*SIN(8*$B29+Tabelle3!K$23)</f>
        <v>0</v>
      </c>
      <c r="L29" s="3">
        <f>Tabelle3!L$22*SIN(9*$B29+Tabelle3!L$23)</f>
        <v>0</v>
      </c>
      <c r="M29" s="3">
        <f>Tabelle3!M$22*SIN(10*$B29+Tabelle3!M$23)</f>
        <v>0</v>
      </c>
      <c r="N29" s="3">
        <f>Tabelle3!N$22*SIN(11*$B29+Tabelle3!N$23)</f>
        <v>0</v>
      </c>
      <c r="O29" s="3">
        <f>Tabelle3!O$22*SIN(12*$B29+Tabelle3!O$23)</f>
        <v>0</v>
      </c>
      <c r="P29" s="3">
        <f>Tabelle3!P$22*SIN(13*$B29+Tabelle3!P$23)</f>
        <v>0</v>
      </c>
      <c r="Q29" s="3">
        <f>Tabelle3!Q$22*SIN(14*$B29+Tabelle3!Q$23)</f>
        <v>0</v>
      </c>
      <c r="R29" s="3">
        <f>Tabelle3!R$22*SIN(15*$B29+Tabelle3!R$23)</f>
        <v>0</v>
      </c>
      <c r="S29" s="3">
        <f>Tabelle3!S$22*SIN(16*$B29+Tabelle3!S$23)</f>
        <v>0</v>
      </c>
      <c r="T29" s="6">
        <f t="shared" si="1"/>
        <v>1.482962913144534</v>
      </c>
      <c r="U29" s="52">
        <f t="shared" si="2"/>
        <v>1.3844651489330069</v>
      </c>
      <c r="V29" s="53">
        <f t="shared" si="3"/>
        <v>0.5314463784353319</v>
      </c>
    </row>
    <row r="30" spans="1:22" ht="13.5">
      <c r="A30" s="3">
        <v>22</v>
      </c>
      <c r="B30" s="3">
        <f t="shared" si="0"/>
        <v>0.3839724354387525</v>
      </c>
      <c r="C30" s="5">
        <f>Tabelle3!$C$22</f>
        <v>1</v>
      </c>
      <c r="D30" s="3">
        <f>Tabelle3!D$22*SIN(1*$B30+Tabelle3!D$23)</f>
        <v>0</v>
      </c>
      <c r="E30" s="3">
        <f>Tabelle3!E$22*SIN(2*$B30+Tabelle3!E$23)</f>
        <v>0</v>
      </c>
      <c r="F30" s="3">
        <f>Tabelle3!F$22*SIN(3*$B30+Tabelle3!F$23)</f>
        <v>0</v>
      </c>
      <c r="G30" s="3">
        <f>Tabelle3!G$22*SIN(4*$B30+Tabelle3!G$23)</f>
        <v>0</v>
      </c>
      <c r="H30" s="3">
        <f>Tabelle3!H$22*SIN(5*$B30+Tabelle3!H$23)</f>
        <v>0.4698463103929542</v>
      </c>
      <c r="I30" s="3">
        <f>Tabelle3!I$22*SIN(6*$B30+Tabelle3!I$23)</f>
        <v>0</v>
      </c>
      <c r="J30" s="3">
        <f>Tabelle3!J$22*SIN(7*$B30+Tabelle3!J$23)</f>
        <v>0</v>
      </c>
      <c r="K30" s="3">
        <f>Tabelle3!K$22*SIN(8*$B30+Tabelle3!K$23)</f>
        <v>0</v>
      </c>
      <c r="L30" s="3">
        <f>Tabelle3!L$22*SIN(9*$B30+Tabelle3!L$23)</f>
        <v>0</v>
      </c>
      <c r="M30" s="3">
        <f>Tabelle3!M$22*SIN(10*$B30+Tabelle3!M$23)</f>
        <v>0</v>
      </c>
      <c r="N30" s="3">
        <f>Tabelle3!N$22*SIN(11*$B30+Tabelle3!N$23)</f>
        <v>0</v>
      </c>
      <c r="O30" s="3">
        <f>Tabelle3!O$22*SIN(12*$B30+Tabelle3!O$23)</f>
        <v>0</v>
      </c>
      <c r="P30" s="3">
        <f>Tabelle3!P$22*SIN(13*$B30+Tabelle3!P$23)</f>
        <v>0</v>
      </c>
      <c r="Q30" s="3">
        <f>Tabelle3!Q$22*SIN(14*$B30+Tabelle3!Q$23)</f>
        <v>0</v>
      </c>
      <c r="R30" s="3">
        <f>Tabelle3!R$22*SIN(15*$B30+Tabelle3!R$23)</f>
        <v>0</v>
      </c>
      <c r="S30" s="3">
        <f>Tabelle3!S$22*SIN(16*$B30+Tabelle3!S$23)</f>
        <v>0</v>
      </c>
      <c r="T30" s="6">
        <f t="shared" si="1"/>
        <v>1.4698463103929542</v>
      </c>
      <c r="U30" s="52">
        <f t="shared" si="2"/>
        <v>1.36281776769091</v>
      </c>
      <c r="V30" s="53">
        <f t="shared" si="3"/>
        <v>0.5506141191812518</v>
      </c>
    </row>
    <row r="31" spans="1:22" ht="13.5">
      <c r="A31" s="3">
        <v>23</v>
      </c>
      <c r="B31" s="3">
        <f t="shared" si="0"/>
        <v>0.40142572795869574</v>
      </c>
      <c r="C31" s="5">
        <f>Tabelle3!$C$22</f>
        <v>1</v>
      </c>
      <c r="D31" s="3">
        <f>Tabelle3!D$22*SIN(1*$B31+Tabelle3!D$23)</f>
        <v>0</v>
      </c>
      <c r="E31" s="3">
        <f>Tabelle3!E$22*SIN(2*$B31+Tabelle3!E$23)</f>
        <v>0</v>
      </c>
      <c r="F31" s="3">
        <f>Tabelle3!F$22*SIN(3*$B31+Tabelle3!F$23)</f>
        <v>0</v>
      </c>
      <c r="G31" s="3">
        <f>Tabelle3!G$22*SIN(4*$B31+Tabelle3!G$23)</f>
        <v>0</v>
      </c>
      <c r="H31" s="3">
        <f>Tabelle3!H$22*SIN(5*$B31+Tabelle3!H$23)</f>
        <v>0.453153893518325</v>
      </c>
      <c r="I31" s="3">
        <f>Tabelle3!I$22*SIN(6*$B31+Tabelle3!I$23)</f>
        <v>0</v>
      </c>
      <c r="J31" s="3">
        <f>Tabelle3!J$22*SIN(7*$B31+Tabelle3!J$23)</f>
        <v>0</v>
      </c>
      <c r="K31" s="3">
        <f>Tabelle3!K$22*SIN(8*$B31+Tabelle3!K$23)</f>
        <v>0</v>
      </c>
      <c r="L31" s="3">
        <f>Tabelle3!L$22*SIN(9*$B31+Tabelle3!L$23)</f>
        <v>0</v>
      </c>
      <c r="M31" s="3">
        <f>Tabelle3!M$22*SIN(10*$B31+Tabelle3!M$23)</f>
        <v>0</v>
      </c>
      <c r="N31" s="3">
        <f>Tabelle3!N$22*SIN(11*$B31+Tabelle3!N$23)</f>
        <v>0</v>
      </c>
      <c r="O31" s="3">
        <f>Tabelle3!O$22*SIN(12*$B31+Tabelle3!O$23)</f>
        <v>0</v>
      </c>
      <c r="P31" s="3">
        <f>Tabelle3!P$22*SIN(13*$B31+Tabelle3!P$23)</f>
        <v>0</v>
      </c>
      <c r="Q31" s="3">
        <f>Tabelle3!Q$22*SIN(14*$B31+Tabelle3!Q$23)</f>
        <v>0</v>
      </c>
      <c r="R31" s="3">
        <f>Tabelle3!R$22*SIN(15*$B31+Tabelle3!R$23)</f>
        <v>0</v>
      </c>
      <c r="S31" s="3">
        <f>Tabelle3!S$22*SIN(16*$B31+Tabelle3!S$23)</f>
        <v>0</v>
      </c>
      <c r="T31" s="6">
        <f t="shared" si="1"/>
        <v>1.453153893518325</v>
      </c>
      <c r="U31" s="52">
        <f t="shared" si="2"/>
        <v>1.337635211796929</v>
      </c>
      <c r="V31" s="53">
        <f t="shared" si="3"/>
        <v>0.567792460682997</v>
      </c>
    </row>
    <row r="32" spans="1:22" ht="13.5">
      <c r="A32" s="3">
        <v>24</v>
      </c>
      <c r="B32" s="3">
        <f t="shared" si="0"/>
        <v>0.41887902047863906</v>
      </c>
      <c r="C32" s="5">
        <f>Tabelle3!$C$22</f>
        <v>1</v>
      </c>
      <c r="D32" s="3">
        <f>Tabelle3!D$22*SIN(1*$B32+Tabelle3!D$23)</f>
        <v>0</v>
      </c>
      <c r="E32" s="3">
        <f>Tabelle3!E$22*SIN(2*$B32+Tabelle3!E$23)</f>
        <v>0</v>
      </c>
      <c r="F32" s="3">
        <f>Tabelle3!F$22*SIN(3*$B32+Tabelle3!F$23)</f>
        <v>0</v>
      </c>
      <c r="G32" s="3">
        <f>Tabelle3!G$22*SIN(4*$B32+Tabelle3!G$23)</f>
        <v>0</v>
      </c>
      <c r="H32" s="3">
        <f>Tabelle3!H$22*SIN(5*$B32+Tabelle3!H$23)</f>
        <v>0.43301270189221935</v>
      </c>
      <c r="I32" s="3">
        <f>Tabelle3!I$22*SIN(6*$B32+Tabelle3!I$23)</f>
        <v>0</v>
      </c>
      <c r="J32" s="3">
        <f>Tabelle3!J$22*SIN(7*$B32+Tabelle3!J$23)</f>
        <v>0</v>
      </c>
      <c r="K32" s="3">
        <f>Tabelle3!K$22*SIN(8*$B32+Tabelle3!K$23)</f>
        <v>0</v>
      </c>
      <c r="L32" s="3">
        <f>Tabelle3!L$22*SIN(9*$B32+Tabelle3!L$23)</f>
        <v>0</v>
      </c>
      <c r="M32" s="3">
        <f>Tabelle3!M$22*SIN(10*$B32+Tabelle3!M$23)</f>
        <v>0</v>
      </c>
      <c r="N32" s="3">
        <f>Tabelle3!N$22*SIN(11*$B32+Tabelle3!N$23)</f>
        <v>0</v>
      </c>
      <c r="O32" s="3">
        <f>Tabelle3!O$22*SIN(12*$B32+Tabelle3!O$23)</f>
        <v>0</v>
      </c>
      <c r="P32" s="3">
        <f>Tabelle3!P$22*SIN(13*$B32+Tabelle3!P$23)</f>
        <v>0</v>
      </c>
      <c r="Q32" s="3">
        <f>Tabelle3!Q$22*SIN(14*$B32+Tabelle3!Q$23)</f>
        <v>0</v>
      </c>
      <c r="R32" s="3">
        <f>Tabelle3!R$22*SIN(15*$B32+Tabelle3!R$23)</f>
        <v>0</v>
      </c>
      <c r="S32" s="3">
        <f>Tabelle3!S$22*SIN(16*$B32+Tabelle3!S$23)</f>
        <v>0</v>
      </c>
      <c r="T32" s="6">
        <f t="shared" si="1"/>
        <v>1.4330127018922194</v>
      </c>
      <c r="U32" s="52">
        <f t="shared" si="2"/>
        <v>1.3091222445577875</v>
      </c>
      <c r="V32" s="53">
        <f t="shared" si="3"/>
        <v>0.5828587758526237</v>
      </c>
    </row>
    <row r="33" spans="1:22" ht="13.5">
      <c r="A33" s="3">
        <v>25</v>
      </c>
      <c r="B33" s="3">
        <f t="shared" si="0"/>
        <v>0.4363323129985824</v>
      </c>
      <c r="C33" s="5">
        <f>Tabelle3!$C$22</f>
        <v>1</v>
      </c>
      <c r="D33" s="3">
        <f>Tabelle3!D$22*SIN(1*$B33+Tabelle3!D$23)</f>
        <v>0</v>
      </c>
      <c r="E33" s="3">
        <f>Tabelle3!E$22*SIN(2*$B33+Tabelle3!E$23)</f>
        <v>0</v>
      </c>
      <c r="F33" s="3">
        <f>Tabelle3!F$22*SIN(3*$B33+Tabelle3!F$23)</f>
        <v>0</v>
      </c>
      <c r="G33" s="3">
        <f>Tabelle3!G$22*SIN(4*$B33+Tabelle3!G$23)</f>
        <v>0</v>
      </c>
      <c r="H33" s="3">
        <f>Tabelle3!H$22*SIN(5*$B33+Tabelle3!H$23)</f>
        <v>0.40957602214449584</v>
      </c>
      <c r="I33" s="3">
        <f>Tabelle3!I$22*SIN(6*$B33+Tabelle3!I$23)</f>
        <v>0</v>
      </c>
      <c r="J33" s="3">
        <f>Tabelle3!J$22*SIN(7*$B33+Tabelle3!J$23)</f>
        <v>0</v>
      </c>
      <c r="K33" s="3">
        <f>Tabelle3!K$22*SIN(8*$B33+Tabelle3!K$23)</f>
        <v>0</v>
      </c>
      <c r="L33" s="3">
        <f>Tabelle3!L$22*SIN(9*$B33+Tabelle3!L$23)</f>
        <v>0</v>
      </c>
      <c r="M33" s="3">
        <f>Tabelle3!M$22*SIN(10*$B33+Tabelle3!M$23)</f>
        <v>0</v>
      </c>
      <c r="N33" s="3">
        <f>Tabelle3!N$22*SIN(11*$B33+Tabelle3!N$23)</f>
        <v>0</v>
      </c>
      <c r="O33" s="3">
        <f>Tabelle3!O$22*SIN(12*$B33+Tabelle3!O$23)</f>
        <v>0</v>
      </c>
      <c r="P33" s="3">
        <f>Tabelle3!P$22*SIN(13*$B33+Tabelle3!P$23)</f>
        <v>0</v>
      </c>
      <c r="Q33" s="3">
        <f>Tabelle3!Q$22*SIN(14*$B33+Tabelle3!Q$23)</f>
        <v>0</v>
      </c>
      <c r="R33" s="3">
        <f>Tabelle3!R$22*SIN(15*$B33+Tabelle3!R$23)</f>
        <v>0</v>
      </c>
      <c r="S33" s="3">
        <f>Tabelle3!S$22*SIN(16*$B33+Tabelle3!S$23)</f>
        <v>0</v>
      </c>
      <c r="T33" s="6">
        <f t="shared" si="1"/>
        <v>1.409576022144496</v>
      </c>
      <c r="U33" s="52">
        <f t="shared" si="2"/>
        <v>1.277509725289702</v>
      </c>
      <c r="V33" s="53">
        <f t="shared" si="3"/>
        <v>0.5957125682700766</v>
      </c>
    </row>
    <row r="34" spans="1:22" ht="13.5">
      <c r="A34" s="3">
        <v>26</v>
      </c>
      <c r="B34" s="3">
        <f t="shared" si="0"/>
        <v>0.4537856055185257</v>
      </c>
      <c r="C34" s="5">
        <f>Tabelle3!$C$22</f>
        <v>1</v>
      </c>
      <c r="D34" s="3">
        <f>Tabelle3!D$22*SIN(1*$B34+Tabelle3!D$23)</f>
        <v>0</v>
      </c>
      <c r="E34" s="3">
        <f>Tabelle3!E$22*SIN(2*$B34+Tabelle3!E$23)</f>
        <v>0</v>
      </c>
      <c r="F34" s="3">
        <f>Tabelle3!F$22*SIN(3*$B34+Tabelle3!F$23)</f>
        <v>0</v>
      </c>
      <c r="G34" s="3">
        <f>Tabelle3!G$22*SIN(4*$B34+Tabelle3!G$23)</f>
        <v>0</v>
      </c>
      <c r="H34" s="3">
        <f>Tabelle3!H$22*SIN(5*$B34+Tabelle3!H$23)</f>
        <v>0.383022221559489</v>
      </c>
      <c r="I34" s="3">
        <f>Tabelle3!I$22*SIN(6*$B34+Tabelle3!I$23)</f>
        <v>0</v>
      </c>
      <c r="J34" s="3">
        <f>Tabelle3!J$22*SIN(7*$B34+Tabelle3!J$23)</f>
        <v>0</v>
      </c>
      <c r="K34" s="3">
        <f>Tabelle3!K$22*SIN(8*$B34+Tabelle3!K$23)</f>
        <v>0</v>
      </c>
      <c r="L34" s="3">
        <f>Tabelle3!L$22*SIN(9*$B34+Tabelle3!L$23)</f>
        <v>0</v>
      </c>
      <c r="M34" s="3">
        <f>Tabelle3!M$22*SIN(10*$B34+Tabelle3!M$23)</f>
        <v>0</v>
      </c>
      <c r="N34" s="3">
        <f>Tabelle3!N$22*SIN(11*$B34+Tabelle3!N$23)</f>
        <v>0</v>
      </c>
      <c r="O34" s="3">
        <f>Tabelle3!O$22*SIN(12*$B34+Tabelle3!O$23)</f>
        <v>0</v>
      </c>
      <c r="P34" s="3">
        <f>Tabelle3!P$22*SIN(13*$B34+Tabelle3!P$23)</f>
        <v>0</v>
      </c>
      <c r="Q34" s="3">
        <f>Tabelle3!Q$22*SIN(14*$B34+Tabelle3!Q$23)</f>
        <v>0</v>
      </c>
      <c r="R34" s="3">
        <f>Tabelle3!R$22*SIN(15*$B34+Tabelle3!R$23)</f>
        <v>0</v>
      </c>
      <c r="S34" s="3">
        <f>Tabelle3!S$22*SIN(16*$B34+Tabelle3!S$23)</f>
        <v>0</v>
      </c>
      <c r="T34" s="6">
        <f t="shared" si="1"/>
        <v>1.383022221559489</v>
      </c>
      <c r="U34" s="52">
        <f t="shared" si="2"/>
        <v>1.243052138637116</v>
      </c>
      <c r="V34" s="53">
        <f t="shared" si="3"/>
        <v>0.6062770372998106</v>
      </c>
    </row>
    <row r="35" spans="1:22" ht="13.5">
      <c r="A35" s="3">
        <v>27</v>
      </c>
      <c r="B35" s="3">
        <f t="shared" si="0"/>
        <v>0.47123889803846897</v>
      </c>
      <c r="C35" s="5">
        <f>Tabelle3!$C$22</f>
        <v>1</v>
      </c>
      <c r="D35" s="3">
        <f>Tabelle3!D$22*SIN(1*$B35+Tabelle3!D$23)</f>
        <v>0</v>
      </c>
      <c r="E35" s="3">
        <f>Tabelle3!E$22*SIN(2*$B35+Tabelle3!E$23)</f>
        <v>0</v>
      </c>
      <c r="F35" s="3">
        <f>Tabelle3!F$22*SIN(3*$B35+Tabelle3!F$23)</f>
        <v>0</v>
      </c>
      <c r="G35" s="3">
        <f>Tabelle3!G$22*SIN(4*$B35+Tabelle3!G$23)</f>
        <v>0</v>
      </c>
      <c r="H35" s="3">
        <f>Tabelle3!H$22*SIN(5*$B35+Tabelle3!H$23)</f>
        <v>0.3535533905932738</v>
      </c>
      <c r="I35" s="3">
        <f>Tabelle3!I$22*SIN(6*$B35+Tabelle3!I$23)</f>
        <v>0</v>
      </c>
      <c r="J35" s="3">
        <f>Tabelle3!J$22*SIN(7*$B35+Tabelle3!J$23)</f>
        <v>0</v>
      </c>
      <c r="K35" s="3">
        <f>Tabelle3!K$22*SIN(8*$B35+Tabelle3!K$23)</f>
        <v>0</v>
      </c>
      <c r="L35" s="3">
        <f>Tabelle3!L$22*SIN(9*$B35+Tabelle3!L$23)</f>
        <v>0</v>
      </c>
      <c r="M35" s="3">
        <f>Tabelle3!M$22*SIN(10*$B35+Tabelle3!M$23)</f>
        <v>0</v>
      </c>
      <c r="N35" s="3">
        <f>Tabelle3!N$22*SIN(11*$B35+Tabelle3!N$23)</f>
        <v>0</v>
      </c>
      <c r="O35" s="3">
        <f>Tabelle3!O$22*SIN(12*$B35+Tabelle3!O$23)</f>
        <v>0</v>
      </c>
      <c r="P35" s="3">
        <f>Tabelle3!P$22*SIN(13*$B35+Tabelle3!P$23)</f>
        <v>0</v>
      </c>
      <c r="Q35" s="3">
        <f>Tabelle3!Q$22*SIN(14*$B35+Tabelle3!Q$23)</f>
        <v>0</v>
      </c>
      <c r="R35" s="3">
        <f>Tabelle3!R$22*SIN(15*$B35+Tabelle3!R$23)</f>
        <v>0</v>
      </c>
      <c r="S35" s="3">
        <f>Tabelle3!S$22*SIN(16*$B35+Tabelle3!S$23)</f>
        <v>0</v>
      </c>
      <c r="T35" s="6">
        <f t="shared" si="1"/>
        <v>1.3535533905932737</v>
      </c>
      <c r="U35" s="52">
        <f t="shared" si="2"/>
        <v>1.206024901855893</v>
      </c>
      <c r="V35" s="53">
        <f t="shared" si="3"/>
        <v>0.6145003802195983</v>
      </c>
    </row>
    <row r="36" spans="1:22" ht="13.5">
      <c r="A36" s="3">
        <v>28</v>
      </c>
      <c r="B36" s="3">
        <f t="shared" si="0"/>
        <v>0.4886921905584123</v>
      </c>
      <c r="C36" s="5">
        <f>Tabelle3!$C$22</f>
        <v>1</v>
      </c>
      <c r="D36" s="3">
        <f>Tabelle3!D$22*SIN(1*$B36+Tabelle3!D$23)</f>
        <v>0</v>
      </c>
      <c r="E36" s="3">
        <f>Tabelle3!E$22*SIN(2*$B36+Tabelle3!E$23)</f>
        <v>0</v>
      </c>
      <c r="F36" s="3">
        <f>Tabelle3!F$22*SIN(3*$B36+Tabelle3!F$23)</f>
        <v>0</v>
      </c>
      <c r="G36" s="3">
        <f>Tabelle3!G$22*SIN(4*$B36+Tabelle3!G$23)</f>
        <v>0</v>
      </c>
      <c r="H36" s="3">
        <f>Tabelle3!H$22*SIN(5*$B36+Tabelle3!H$23)</f>
        <v>0.32139380484326974</v>
      </c>
      <c r="I36" s="3">
        <f>Tabelle3!I$22*SIN(6*$B36+Tabelle3!I$23)</f>
        <v>0</v>
      </c>
      <c r="J36" s="3">
        <f>Tabelle3!J$22*SIN(7*$B36+Tabelle3!J$23)</f>
        <v>0</v>
      </c>
      <c r="K36" s="3">
        <f>Tabelle3!K$22*SIN(8*$B36+Tabelle3!K$23)</f>
        <v>0</v>
      </c>
      <c r="L36" s="3">
        <f>Tabelle3!L$22*SIN(9*$B36+Tabelle3!L$23)</f>
        <v>0</v>
      </c>
      <c r="M36" s="3">
        <f>Tabelle3!M$22*SIN(10*$B36+Tabelle3!M$23)</f>
        <v>0</v>
      </c>
      <c r="N36" s="3">
        <f>Tabelle3!N$22*SIN(11*$B36+Tabelle3!N$23)</f>
        <v>0</v>
      </c>
      <c r="O36" s="3">
        <f>Tabelle3!O$22*SIN(12*$B36+Tabelle3!O$23)</f>
        <v>0</v>
      </c>
      <c r="P36" s="3">
        <f>Tabelle3!P$22*SIN(13*$B36+Tabelle3!P$23)</f>
        <v>0</v>
      </c>
      <c r="Q36" s="3">
        <f>Tabelle3!Q$22*SIN(14*$B36+Tabelle3!Q$23)</f>
        <v>0</v>
      </c>
      <c r="R36" s="3">
        <f>Tabelle3!R$22*SIN(15*$B36+Tabelle3!R$23)</f>
        <v>0</v>
      </c>
      <c r="S36" s="3">
        <f>Tabelle3!S$22*SIN(16*$B36+Tabelle3!S$23)</f>
        <v>0</v>
      </c>
      <c r="T36" s="6">
        <f t="shared" si="1"/>
        <v>1.3213938048432698</v>
      </c>
      <c r="U36" s="52">
        <f t="shared" si="2"/>
        <v>1.1667214792050637</v>
      </c>
      <c r="V36" s="53">
        <f t="shared" si="3"/>
        <v>0.6203568146153643</v>
      </c>
    </row>
    <row r="37" spans="1:22" ht="13.5">
      <c r="A37" s="3">
        <v>29</v>
      </c>
      <c r="B37" s="3">
        <f t="shared" si="0"/>
        <v>0.5061454830783556</v>
      </c>
      <c r="C37" s="5">
        <f>Tabelle3!$C$22</f>
        <v>1</v>
      </c>
      <c r="D37" s="3">
        <f>Tabelle3!D$22*SIN(1*$B37+Tabelle3!D$23)</f>
        <v>0</v>
      </c>
      <c r="E37" s="3">
        <f>Tabelle3!E$22*SIN(2*$B37+Tabelle3!E$23)</f>
        <v>0</v>
      </c>
      <c r="F37" s="3">
        <f>Tabelle3!F$22*SIN(3*$B37+Tabelle3!F$23)</f>
        <v>0</v>
      </c>
      <c r="G37" s="3">
        <f>Tabelle3!G$22*SIN(4*$B37+Tabelle3!G$23)</f>
        <v>0</v>
      </c>
      <c r="H37" s="3">
        <f>Tabelle3!H$22*SIN(5*$B37+Tabelle3!H$23)</f>
        <v>0.28678821817552297</v>
      </c>
      <c r="I37" s="3">
        <f>Tabelle3!I$22*SIN(6*$B37+Tabelle3!I$23)</f>
        <v>0</v>
      </c>
      <c r="J37" s="3">
        <f>Tabelle3!J$22*SIN(7*$B37+Tabelle3!J$23)</f>
        <v>0</v>
      </c>
      <c r="K37" s="3">
        <f>Tabelle3!K$22*SIN(8*$B37+Tabelle3!K$23)</f>
        <v>0</v>
      </c>
      <c r="L37" s="3">
        <f>Tabelle3!L$22*SIN(9*$B37+Tabelle3!L$23)</f>
        <v>0</v>
      </c>
      <c r="M37" s="3">
        <f>Tabelle3!M$22*SIN(10*$B37+Tabelle3!M$23)</f>
        <v>0</v>
      </c>
      <c r="N37" s="3">
        <f>Tabelle3!N$22*SIN(11*$B37+Tabelle3!N$23)</f>
        <v>0</v>
      </c>
      <c r="O37" s="3">
        <f>Tabelle3!O$22*SIN(12*$B37+Tabelle3!O$23)</f>
        <v>0</v>
      </c>
      <c r="P37" s="3">
        <f>Tabelle3!P$22*SIN(13*$B37+Tabelle3!P$23)</f>
        <v>0</v>
      </c>
      <c r="Q37" s="3">
        <f>Tabelle3!Q$22*SIN(14*$B37+Tabelle3!Q$23)</f>
        <v>0</v>
      </c>
      <c r="R37" s="3">
        <f>Tabelle3!R$22*SIN(15*$B37+Tabelle3!R$23)</f>
        <v>0</v>
      </c>
      <c r="S37" s="3">
        <f>Tabelle3!S$22*SIN(16*$B37+Tabelle3!S$23)</f>
        <v>0</v>
      </c>
      <c r="T37" s="6">
        <f t="shared" si="1"/>
        <v>1.286788218175523</v>
      </c>
      <c r="U37" s="52">
        <f t="shared" si="2"/>
        <v>1.1254503345311009</v>
      </c>
      <c r="V37" s="53">
        <f t="shared" si="3"/>
        <v>0.623847307391136</v>
      </c>
    </row>
    <row r="38" spans="1:22" ht="13.5">
      <c r="A38" s="3">
        <v>30</v>
      </c>
      <c r="B38" s="3">
        <f t="shared" si="0"/>
        <v>0.5235987755982988</v>
      </c>
      <c r="C38" s="5">
        <f>Tabelle3!$C$22</f>
        <v>1</v>
      </c>
      <c r="D38" s="3">
        <f>Tabelle3!D$22*SIN(1*$B38+Tabelle3!D$23)</f>
        <v>0</v>
      </c>
      <c r="E38" s="3">
        <f>Tabelle3!E$22*SIN(2*$B38+Tabelle3!E$23)</f>
        <v>0</v>
      </c>
      <c r="F38" s="3">
        <f>Tabelle3!F$22*SIN(3*$B38+Tabelle3!F$23)</f>
        <v>0</v>
      </c>
      <c r="G38" s="3">
        <f>Tabelle3!G$22*SIN(4*$B38+Tabelle3!G$23)</f>
        <v>0</v>
      </c>
      <c r="H38" s="3">
        <f>Tabelle3!H$22*SIN(5*$B38+Tabelle3!H$23)</f>
        <v>0.25000000000000017</v>
      </c>
      <c r="I38" s="3">
        <f>Tabelle3!I$22*SIN(6*$B38+Tabelle3!I$23)</f>
        <v>0</v>
      </c>
      <c r="J38" s="3">
        <f>Tabelle3!J$22*SIN(7*$B38+Tabelle3!J$23)</f>
        <v>0</v>
      </c>
      <c r="K38" s="3">
        <f>Tabelle3!K$22*SIN(8*$B38+Tabelle3!K$23)</f>
        <v>0</v>
      </c>
      <c r="L38" s="3">
        <f>Tabelle3!L$22*SIN(9*$B38+Tabelle3!L$23)</f>
        <v>0</v>
      </c>
      <c r="M38" s="3">
        <f>Tabelle3!M$22*SIN(10*$B38+Tabelle3!M$23)</f>
        <v>0</v>
      </c>
      <c r="N38" s="3">
        <f>Tabelle3!N$22*SIN(11*$B38+Tabelle3!N$23)</f>
        <v>0</v>
      </c>
      <c r="O38" s="3">
        <f>Tabelle3!O$22*SIN(12*$B38+Tabelle3!O$23)</f>
        <v>0</v>
      </c>
      <c r="P38" s="3">
        <f>Tabelle3!P$22*SIN(13*$B38+Tabelle3!P$23)</f>
        <v>0</v>
      </c>
      <c r="Q38" s="3">
        <f>Tabelle3!Q$22*SIN(14*$B38+Tabelle3!Q$23)</f>
        <v>0</v>
      </c>
      <c r="R38" s="3">
        <f>Tabelle3!R$22*SIN(15*$B38+Tabelle3!R$23)</f>
        <v>0</v>
      </c>
      <c r="S38" s="3">
        <f>Tabelle3!S$22*SIN(16*$B38+Tabelle3!S$23)</f>
        <v>0</v>
      </c>
      <c r="T38" s="6">
        <f t="shared" si="1"/>
        <v>1.2500000000000002</v>
      </c>
      <c r="U38" s="52">
        <f t="shared" si="2"/>
        <v>1.0825317547305486</v>
      </c>
      <c r="V38" s="53">
        <f t="shared" si="3"/>
        <v>0.625</v>
      </c>
    </row>
    <row r="39" spans="1:22" ht="13.5">
      <c r="A39" s="3">
        <v>31</v>
      </c>
      <c r="B39" s="3">
        <f t="shared" si="0"/>
        <v>0.5410520681182421</v>
      </c>
      <c r="C39" s="5">
        <f>Tabelle3!$C$22</f>
        <v>1</v>
      </c>
      <c r="D39" s="3">
        <f>Tabelle3!D$22*SIN(1*$B39+Tabelle3!D$23)</f>
        <v>0</v>
      </c>
      <c r="E39" s="3">
        <f>Tabelle3!E$22*SIN(2*$B39+Tabelle3!E$23)</f>
        <v>0</v>
      </c>
      <c r="F39" s="3">
        <f>Tabelle3!F$22*SIN(3*$B39+Tabelle3!F$23)</f>
        <v>0</v>
      </c>
      <c r="G39" s="3">
        <f>Tabelle3!G$22*SIN(4*$B39+Tabelle3!G$23)</f>
        <v>0</v>
      </c>
      <c r="H39" s="3">
        <f>Tabelle3!H$22*SIN(5*$B39+Tabelle3!H$23)</f>
        <v>0.21130913087034975</v>
      </c>
      <c r="I39" s="3">
        <f>Tabelle3!I$22*SIN(6*$B39+Tabelle3!I$23)</f>
        <v>0</v>
      </c>
      <c r="J39" s="3">
        <f>Tabelle3!J$22*SIN(7*$B39+Tabelle3!J$23)</f>
        <v>0</v>
      </c>
      <c r="K39" s="3">
        <f>Tabelle3!K$22*SIN(8*$B39+Tabelle3!K$23)</f>
        <v>0</v>
      </c>
      <c r="L39" s="3">
        <f>Tabelle3!L$22*SIN(9*$B39+Tabelle3!L$23)</f>
        <v>0</v>
      </c>
      <c r="M39" s="3">
        <f>Tabelle3!M$22*SIN(10*$B39+Tabelle3!M$23)</f>
        <v>0</v>
      </c>
      <c r="N39" s="3">
        <f>Tabelle3!N$22*SIN(11*$B39+Tabelle3!N$23)</f>
        <v>0</v>
      </c>
      <c r="O39" s="3">
        <f>Tabelle3!O$22*SIN(12*$B39+Tabelle3!O$23)</f>
        <v>0</v>
      </c>
      <c r="P39" s="3">
        <f>Tabelle3!P$22*SIN(13*$B39+Tabelle3!P$23)</f>
        <v>0</v>
      </c>
      <c r="Q39" s="3">
        <f>Tabelle3!Q$22*SIN(14*$B39+Tabelle3!Q$23)</f>
        <v>0</v>
      </c>
      <c r="R39" s="3">
        <f>Tabelle3!R$22*SIN(15*$B39+Tabelle3!R$23)</f>
        <v>0</v>
      </c>
      <c r="S39" s="3">
        <f>Tabelle3!S$22*SIN(16*$B39+Tabelle3!S$23)</f>
        <v>0</v>
      </c>
      <c r="T39" s="6">
        <f t="shared" si="1"/>
        <v>1.2113091308703496</v>
      </c>
      <c r="U39" s="52">
        <f t="shared" si="2"/>
        <v>1.0382945780239594</v>
      </c>
      <c r="V39" s="53">
        <f t="shared" si="3"/>
        <v>0.6238703228844358</v>
      </c>
    </row>
    <row r="40" spans="1:22" ht="13.5">
      <c r="A40" s="3">
        <v>32</v>
      </c>
      <c r="B40" s="3">
        <f t="shared" si="0"/>
        <v>0.5585053606381855</v>
      </c>
      <c r="C40" s="5">
        <f>Tabelle3!$C$22</f>
        <v>1</v>
      </c>
      <c r="D40" s="3">
        <f>Tabelle3!D$22*SIN(1*$B40+Tabelle3!D$23)</f>
        <v>0</v>
      </c>
      <c r="E40" s="3">
        <f>Tabelle3!E$22*SIN(2*$B40+Tabelle3!E$23)</f>
        <v>0</v>
      </c>
      <c r="F40" s="3">
        <f>Tabelle3!F$22*SIN(3*$B40+Tabelle3!F$23)</f>
        <v>0</v>
      </c>
      <c r="G40" s="3">
        <f>Tabelle3!G$22*SIN(4*$B40+Tabelle3!G$23)</f>
        <v>0</v>
      </c>
      <c r="H40" s="3">
        <f>Tabelle3!H$22*SIN(5*$B40+Tabelle3!H$23)</f>
        <v>0.17101007166283444</v>
      </c>
      <c r="I40" s="3">
        <f>Tabelle3!I$22*SIN(6*$B40+Tabelle3!I$23)</f>
        <v>0</v>
      </c>
      <c r="J40" s="3">
        <f>Tabelle3!J$22*SIN(7*$B40+Tabelle3!J$23)</f>
        <v>0</v>
      </c>
      <c r="K40" s="3">
        <f>Tabelle3!K$22*SIN(8*$B40+Tabelle3!K$23)</f>
        <v>0</v>
      </c>
      <c r="L40" s="3">
        <f>Tabelle3!L$22*SIN(9*$B40+Tabelle3!L$23)</f>
        <v>0</v>
      </c>
      <c r="M40" s="3">
        <f>Tabelle3!M$22*SIN(10*$B40+Tabelle3!M$23)</f>
        <v>0</v>
      </c>
      <c r="N40" s="3">
        <f>Tabelle3!N$22*SIN(11*$B40+Tabelle3!N$23)</f>
        <v>0</v>
      </c>
      <c r="O40" s="3">
        <f>Tabelle3!O$22*SIN(12*$B40+Tabelle3!O$23)</f>
        <v>0</v>
      </c>
      <c r="P40" s="3">
        <f>Tabelle3!P$22*SIN(13*$B40+Tabelle3!P$23)</f>
        <v>0</v>
      </c>
      <c r="Q40" s="3">
        <f>Tabelle3!Q$22*SIN(14*$B40+Tabelle3!Q$23)</f>
        <v>0</v>
      </c>
      <c r="R40" s="3">
        <f>Tabelle3!R$22*SIN(15*$B40+Tabelle3!R$23)</f>
        <v>0</v>
      </c>
      <c r="S40" s="3">
        <f>Tabelle3!S$22*SIN(16*$B40+Tabelle3!S$23)</f>
        <v>0</v>
      </c>
      <c r="T40" s="6">
        <f t="shared" si="1"/>
        <v>1.1710100716628344</v>
      </c>
      <c r="U40" s="52">
        <f t="shared" si="2"/>
        <v>0.9930728618536667</v>
      </c>
      <c r="V40" s="53">
        <f t="shared" si="3"/>
        <v>0.6205407955852418</v>
      </c>
    </row>
    <row r="41" spans="1:22" ht="13.5">
      <c r="A41" s="3">
        <v>33</v>
      </c>
      <c r="B41" s="3">
        <f t="shared" si="0"/>
        <v>0.5759586531581288</v>
      </c>
      <c r="C41" s="5">
        <f>Tabelle3!$C$22</f>
        <v>1</v>
      </c>
      <c r="D41" s="3">
        <f>Tabelle3!D$22*SIN(1*$B41+Tabelle3!D$23)</f>
        <v>0</v>
      </c>
      <c r="E41" s="3">
        <f>Tabelle3!E$22*SIN(2*$B41+Tabelle3!E$23)</f>
        <v>0</v>
      </c>
      <c r="F41" s="3">
        <f>Tabelle3!F$22*SIN(3*$B41+Tabelle3!F$23)</f>
        <v>0</v>
      </c>
      <c r="G41" s="3">
        <f>Tabelle3!G$22*SIN(4*$B41+Tabelle3!G$23)</f>
        <v>0</v>
      </c>
      <c r="H41" s="3">
        <f>Tabelle3!H$22*SIN(5*$B41+Tabelle3!H$23)</f>
        <v>0.1294095225512603</v>
      </c>
      <c r="I41" s="3">
        <f>Tabelle3!I$22*SIN(6*$B41+Tabelle3!I$23)</f>
        <v>0</v>
      </c>
      <c r="J41" s="3">
        <f>Tabelle3!J$22*SIN(7*$B41+Tabelle3!J$23)</f>
        <v>0</v>
      </c>
      <c r="K41" s="3">
        <f>Tabelle3!K$22*SIN(8*$B41+Tabelle3!K$23)</f>
        <v>0</v>
      </c>
      <c r="L41" s="3">
        <f>Tabelle3!L$22*SIN(9*$B41+Tabelle3!L$23)</f>
        <v>0</v>
      </c>
      <c r="M41" s="3">
        <f>Tabelle3!M$22*SIN(10*$B41+Tabelle3!M$23)</f>
        <v>0</v>
      </c>
      <c r="N41" s="3">
        <f>Tabelle3!N$22*SIN(11*$B41+Tabelle3!N$23)</f>
        <v>0</v>
      </c>
      <c r="O41" s="3">
        <f>Tabelle3!O$22*SIN(12*$B41+Tabelle3!O$23)</f>
        <v>0</v>
      </c>
      <c r="P41" s="3">
        <f>Tabelle3!P$22*SIN(13*$B41+Tabelle3!P$23)</f>
        <v>0</v>
      </c>
      <c r="Q41" s="3">
        <f>Tabelle3!Q$22*SIN(14*$B41+Tabelle3!Q$23)</f>
        <v>0</v>
      </c>
      <c r="R41" s="3">
        <f>Tabelle3!R$22*SIN(15*$B41+Tabelle3!R$23)</f>
        <v>0</v>
      </c>
      <c r="S41" s="3">
        <f>Tabelle3!S$22*SIN(16*$B41+Tabelle3!S$23)</f>
        <v>0</v>
      </c>
      <c r="T41" s="6">
        <f t="shared" si="1"/>
        <v>1.1294095225512604</v>
      </c>
      <c r="U41" s="52">
        <f t="shared" si="2"/>
        <v>0.9472025257210357</v>
      </c>
      <c r="V41" s="53">
        <f t="shared" si="3"/>
        <v>0.6151205124991009</v>
      </c>
    </row>
    <row r="42" spans="1:22" ht="13.5">
      <c r="A42" s="3">
        <v>34</v>
      </c>
      <c r="B42" s="3">
        <f t="shared" si="0"/>
        <v>0.5934119456780721</v>
      </c>
      <c r="C42" s="5">
        <f>Tabelle3!$C$22</f>
        <v>1</v>
      </c>
      <c r="D42" s="3">
        <f>Tabelle3!D$22*SIN(1*$B42+Tabelle3!D$23)</f>
        <v>0</v>
      </c>
      <c r="E42" s="3">
        <f>Tabelle3!E$22*SIN(2*$B42+Tabelle3!E$23)</f>
        <v>0</v>
      </c>
      <c r="F42" s="3">
        <f>Tabelle3!F$22*SIN(3*$B42+Tabelle3!F$23)</f>
        <v>0</v>
      </c>
      <c r="G42" s="3">
        <f>Tabelle3!G$22*SIN(4*$B42+Tabelle3!G$23)</f>
        <v>0</v>
      </c>
      <c r="H42" s="3">
        <f>Tabelle3!H$22*SIN(5*$B42+Tabelle3!H$23)</f>
        <v>0.08682408883346514</v>
      </c>
      <c r="I42" s="3">
        <f>Tabelle3!I$22*SIN(6*$B42+Tabelle3!I$23)</f>
        <v>0</v>
      </c>
      <c r="J42" s="3">
        <f>Tabelle3!J$22*SIN(7*$B42+Tabelle3!J$23)</f>
        <v>0</v>
      </c>
      <c r="K42" s="3">
        <f>Tabelle3!K$22*SIN(8*$B42+Tabelle3!K$23)</f>
        <v>0</v>
      </c>
      <c r="L42" s="3">
        <f>Tabelle3!L$22*SIN(9*$B42+Tabelle3!L$23)</f>
        <v>0</v>
      </c>
      <c r="M42" s="3">
        <f>Tabelle3!M$22*SIN(10*$B42+Tabelle3!M$23)</f>
        <v>0</v>
      </c>
      <c r="N42" s="3">
        <f>Tabelle3!N$22*SIN(11*$B42+Tabelle3!N$23)</f>
        <v>0</v>
      </c>
      <c r="O42" s="3">
        <f>Tabelle3!O$22*SIN(12*$B42+Tabelle3!O$23)</f>
        <v>0</v>
      </c>
      <c r="P42" s="3">
        <f>Tabelle3!P$22*SIN(13*$B42+Tabelle3!P$23)</f>
        <v>0</v>
      </c>
      <c r="Q42" s="3">
        <f>Tabelle3!Q$22*SIN(14*$B42+Tabelle3!Q$23)</f>
        <v>0</v>
      </c>
      <c r="R42" s="3">
        <f>Tabelle3!R$22*SIN(15*$B42+Tabelle3!R$23)</f>
        <v>0</v>
      </c>
      <c r="S42" s="3">
        <f>Tabelle3!S$22*SIN(16*$B42+Tabelle3!S$23)</f>
        <v>0</v>
      </c>
      <c r="T42" s="6">
        <f t="shared" si="1"/>
        <v>1.086824088833465</v>
      </c>
      <c r="U42" s="52">
        <f t="shared" si="2"/>
        <v>0.9010180044008408</v>
      </c>
      <c r="V42" s="53">
        <f t="shared" si="3"/>
        <v>0.6077443177967343</v>
      </c>
    </row>
    <row r="43" spans="1:22" ht="13.5">
      <c r="A43" s="3">
        <v>35</v>
      </c>
      <c r="B43" s="3">
        <f t="shared" si="0"/>
        <v>0.6108652381980153</v>
      </c>
      <c r="C43" s="5">
        <f>Tabelle3!$C$22</f>
        <v>1</v>
      </c>
      <c r="D43" s="3">
        <f>Tabelle3!D$22*SIN(1*$B43+Tabelle3!D$23)</f>
        <v>0</v>
      </c>
      <c r="E43" s="3">
        <f>Tabelle3!E$22*SIN(2*$B43+Tabelle3!E$23)</f>
        <v>0</v>
      </c>
      <c r="F43" s="3">
        <f>Tabelle3!F$22*SIN(3*$B43+Tabelle3!F$23)</f>
        <v>0</v>
      </c>
      <c r="G43" s="3">
        <f>Tabelle3!G$22*SIN(4*$B43+Tabelle3!G$23)</f>
        <v>0</v>
      </c>
      <c r="H43" s="3">
        <f>Tabelle3!H$22*SIN(5*$B43+Tabelle3!H$23)</f>
        <v>0.0435778713738291</v>
      </c>
      <c r="I43" s="3">
        <f>Tabelle3!I$22*SIN(6*$B43+Tabelle3!I$23)</f>
        <v>0</v>
      </c>
      <c r="J43" s="3">
        <f>Tabelle3!J$22*SIN(7*$B43+Tabelle3!J$23)</f>
        <v>0</v>
      </c>
      <c r="K43" s="3">
        <f>Tabelle3!K$22*SIN(8*$B43+Tabelle3!K$23)</f>
        <v>0</v>
      </c>
      <c r="L43" s="3">
        <f>Tabelle3!L$22*SIN(9*$B43+Tabelle3!L$23)</f>
        <v>0</v>
      </c>
      <c r="M43" s="3">
        <f>Tabelle3!M$22*SIN(10*$B43+Tabelle3!M$23)</f>
        <v>0</v>
      </c>
      <c r="N43" s="3">
        <f>Tabelle3!N$22*SIN(11*$B43+Tabelle3!N$23)</f>
        <v>0</v>
      </c>
      <c r="O43" s="3">
        <f>Tabelle3!O$22*SIN(12*$B43+Tabelle3!O$23)</f>
        <v>0</v>
      </c>
      <c r="P43" s="3">
        <f>Tabelle3!P$22*SIN(13*$B43+Tabelle3!P$23)</f>
        <v>0</v>
      </c>
      <c r="Q43" s="3">
        <f>Tabelle3!Q$22*SIN(14*$B43+Tabelle3!Q$23)</f>
        <v>0</v>
      </c>
      <c r="R43" s="3">
        <f>Tabelle3!R$22*SIN(15*$B43+Tabelle3!R$23)</f>
        <v>0</v>
      </c>
      <c r="S43" s="3">
        <f>Tabelle3!S$22*SIN(16*$B43+Tabelle3!S$23)</f>
        <v>0</v>
      </c>
      <c r="T43" s="6">
        <f t="shared" si="1"/>
        <v>1.043577871373829</v>
      </c>
      <c r="U43" s="52">
        <f t="shared" si="2"/>
        <v>0.8548489467106266</v>
      </c>
      <c r="V43" s="53">
        <f t="shared" si="3"/>
        <v>0.5985716765174112</v>
      </c>
    </row>
    <row r="44" spans="1:22" ht="13.5">
      <c r="A44" s="3">
        <v>36</v>
      </c>
      <c r="B44" s="3">
        <f t="shared" si="0"/>
        <v>0.6283185307179586</v>
      </c>
      <c r="C44" s="5">
        <f>Tabelle3!$C$22</f>
        <v>1</v>
      </c>
      <c r="D44" s="3">
        <f>Tabelle3!D$22*SIN(1*$B44+Tabelle3!D$23)</f>
        <v>0</v>
      </c>
      <c r="E44" s="3">
        <f>Tabelle3!E$22*SIN(2*$B44+Tabelle3!E$23)</f>
        <v>0</v>
      </c>
      <c r="F44" s="3">
        <f>Tabelle3!F$22*SIN(3*$B44+Tabelle3!F$23)</f>
        <v>0</v>
      </c>
      <c r="G44" s="3">
        <f>Tabelle3!G$22*SIN(4*$B44+Tabelle3!G$23)</f>
        <v>0</v>
      </c>
      <c r="H44" s="3">
        <f>Tabelle3!H$22*SIN(5*$B44+Tabelle3!H$23)</f>
        <v>6.1257422745431E-17</v>
      </c>
      <c r="I44" s="3">
        <f>Tabelle3!I$22*SIN(6*$B44+Tabelle3!I$23)</f>
        <v>0</v>
      </c>
      <c r="J44" s="3">
        <f>Tabelle3!J$22*SIN(7*$B44+Tabelle3!J$23)</f>
        <v>0</v>
      </c>
      <c r="K44" s="3">
        <f>Tabelle3!K$22*SIN(8*$B44+Tabelle3!K$23)</f>
        <v>0</v>
      </c>
      <c r="L44" s="3">
        <f>Tabelle3!L$22*SIN(9*$B44+Tabelle3!L$23)</f>
        <v>0</v>
      </c>
      <c r="M44" s="3">
        <f>Tabelle3!M$22*SIN(10*$B44+Tabelle3!M$23)</f>
        <v>0</v>
      </c>
      <c r="N44" s="3">
        <f>Tabelle3!N$22*SIN(11*$B44+Tabelle3!N$23)</f>
        <v>0</v>
      </c>
      <c r="O44" s="3">
        <f>Tabelle3!O$22*SIN(12*$B44+Tabelle3!O$23)</f>
        <v>0</v>
      </c>
      <c r="P44" s="3">
        <f>Tabelle3!P$22*SIN(13*$B44+Tabelle3!P$23)</f>
        <v>0</v>
      </c>
      <c r="Q44" s="3">
        <f>Tabelle3!Q$22*SIN(14*$B44+Tabelle3!Q$23)</f>
        <v>0</v>
      </c>
      <c r="R44" s="3">
        <f>Tabelle3!R$22*SIN(15*$B44+Tabelle3!R$23)</f>
        <v>0</v>
      </c>
      <c r="S44" s="3">
        <f>Tabelle3!S$22*SIN(16*$B44+Tabelle3!S$23)</f>
        <v>0</v>
      </c>
      <c r="T44" s="6">
        <f t="shared" si="1"/>
        <v>1</v>
      </c>
      <c r="U44" s="52">
        <f t="shared" si="2"/>
        <v>0.8090169943749475</v>
      </c>
      <c r="V44" s="53">
        <f t="shared" si="3"/>
        <v>0.5877852522924731</v>
      </c>
    </row>
    <row r="45" spans="1:22" ht="13.5">
      <c r="A45" s="3">
        <v>37</v>
      </c>
      <c r="B45" s="3">
        <f t="shared" si="0"/>
        <v>0.6457718232379019</v>
      </c>
      <c r="C45" s="5">
        <f>Tabelle3!$C$22</f>
        <v>1</v>
      </c>
      <c r="D45" s="3">
        <f>Tabelle3!D$22*SIN(1*$B45+Tabelle3!D$23)</f>
        <v>0</v>
      </c>
      <c r="E45" s="3">
        <f>Tabelle3!E$22*SIN(2*$B45+Tabelle3!E$23)</f>
        <v>0</v>
      </c>
      <c r="F45" s="3">
        <f>Tabelle3!F$22*SIN(3*$B45+Tabelle3!F$23)</f>
        <v>0</v>
      </c>
      <c r="G45" s="3">
        <f>Tabelle3!G$22*SIN(4*$B45+Tabelle3!G$23)</f>
        <v>0</v>
      </c>
      <c r="H45" s="3">
        <f>Tabelle3!H$22*SIN(5*$B45+Tabelle3!H$23)</f>
        <v>-0.04357787137382897</v>
      </c>
      <c r="I45" s="3">
        <f>Tabelle3!I$22*SIN(6*$B45+Tabelle3!I$23)</f>
        <v>0</v>
      </c>
      <c r="J45" s="3">
        <f>Tabelle3!J$22*SIN(7*$B45+Tabelle3!J$23)</f>
        <v>0</v>
      </c>
      <c r="K45" s="3">
        <f>Tabelle3!K$22*SIN(8*$B45+Tabelle3!K$23)</f>
        <v>0</v>
      </c>
      <c r="L45" s="3">
        <f>Tabelle3!L$22*SIN(9*$B45+Tabelle3!L$23)</f>
        <v>0</v>
      </c>
      <c r="M45" s="3">
        <f>Tabelle3!M$22*SIN(10*$B45+Tabelle3!M$23)</f>
        <v>0</v>
      </c>
      <c r="N45" s="3">
        <f>Tabelle3!N$22*SIN(11*$B45+Tabelle3!N$23)</f>
        <v>0</v>
      </c>
      <c r="O45" s="3">
        <f>Tabelle3!O$22*SIN(12*$B45+Tabelle3!O$23)</f>
        <v>0</v>
      </c>
      <c r="P45" s="3">
        <f>Tabelle3!P$22*SIN(13*$B45+Tabelle3!P$23)</f>
        <v>0</v>
      </c>
      <c r="Q45" s="3">
        <f>Tabelle3!Q$22*SIN(14*$B45+Tabelle3!Q$23)</f>
        <v>0</v>
      </c>
      <c r="R45" s="3">
        <f>Tabelle3!R$22*SIN(15*$B45+Tabelle3!R$23)</f>
        <v>0</v>
      </c>
      <c r="S45" s="3">
        <f>Tabelle3!S$22*SIN(16*$B45+Tabelle3!S$23)</f>
        <v>0</v>
      </c>
      <c r="T45" s="6">
        <f t="shared" si="1"/>
        <v>0.956422128626171</v>
      </c>
      <c r="U45" s="52">
        <f t="shared" si="2"/>
        <v>0.7638326745158797</v>
      </c>
      <c r="V45" s="53">
        <f t="shared" si="3"/>
        <v>0.5755892054822904</v>
      </c>
    </row>
    <row r="46" spans="1:22" ht="13.5">
      <c r="A46" s="3">
        <v>38</v>
      </c>
      <c r="B46" s="3">
        <f t="shared" si="0"/>
        <v>0.6632251157578452</v>
      </c>
      <c r="C46" s="5">
        <f>Tabelle3!$C$22</f>
        <v>1</v>
      </c>
      <c r="D46" s="3">
        <f>Tabelle3!D$22*SIN(1*$B46+Tabelle3!D$23)</f>
        <v>0</v>
      </c>
      <c r="E46" s="3">
        <f>Tabelle3!E$22*SIN(2*$B46+Tabelle3!E$23)</f>
        <v>0</v>
      </c>
      <c r="F46" s="3">
        <f>Tabelle3!F$22*SIN(3*$B46+Tabelle3!F$23)</f>
        <v>0</v>
      </c>
      <c r="G46" s="3">
        <f>Tabelle3!G$22*SIN(4*$B46+Tabelle3!G$23)</f>
        <v>0</v>
      </c>
      <c r="H46" s="3">
        <f>Tabelle3!H$22*SIN(5*$B46+Tabelle3!H$23)</f>
        <v>-0.08682408883346501</v>
      </c>
      <c r="I46" s="3">
        <f>Tabelle3!I$22*SIN(6*$B46+Tabelle3!I$23)</f>
        <v>0</v>
      </c>
      <c r="J46" s="3">
        <f>Tabelle3!J$22*SIN(7*$B46+Tabelle3!J$23)</f>
        <v>0</v>
      </c>
      <c r="K46" s="3">
        <f>Tabelle3!K$22*SIN(8*$B46+Tabelle3!K$23)</f>
        <v>0</v>
      </c>
      <c r="L46" s="3">
        <f>Tabelle3!L$22*SIN(9*$B46+Tabelle3!L$23)</f>
        <v>0</v>
      </c>
      <c r="M46" s="3">
        <f>Tabelle3!M$22*SIN(10*$B46+Tabelle3!M$23)</f>
        <v>0</v>
      </c>
      <c r="N46" s="3">
        <f>Tabelle3!N$22*SIN(11*$B46+Tabelle3!N$23)</f>
        <v>0</v>
      </c>
      <c r="O46" s="3">
        <f>Tabelle3!O$22*SIN(12*$B46+Tabelle3!O$23)</f>
        <v>0</v>
      </c>
      <c r="P46" s="3">
        <f>Tabelle3!P$22*SIN(13*$B46+Tabelle3!P$23)</f>
        <v>0</v>
      </c>
      <c r="Q46" s="3">
        <f>Tabelle3!Q$22*SIN(14*$B46+Tabelle3!Q$23)</f>
        <v>0</v>
      </c>
      <c r="R46" s="3">
        <f>Tabelle3!R$22*SIN(15*$B46+Tabelle3!R$23)</f>
        <v>0</v>
      </c>
      <c r="S46" s="3">
        <f>Tabelle3!S$22*SIN(16*$B46+Tabelle3!S$23)</f>
        <v>0</v>
      </c>
      <c r="T46" s="6">
        <f t="shared" si="1"/>
        <v>0.913175911166535</v>
      </c>
      <c r="U46" s="52">
        <f t="shared" si="2"/>
        <v>0.7195924379338462</v>
      </c>
      <c r="V46" s="53">
        <f t="shared" si="3"/>
        <v>0.5622072287006411</v>
      </c>
    </row>
    <row r="47" spans="1:22" ht="13.5">
      <c r="A47" s="3">
        <v>39</v>
      </c>
      <c r="B47" s="3">
        <f t="shared" si="0"/>
        <v>0.6806784082777885</v>
      </c>
      <c r="C47" s="5">
        <f>Tabelle3!$C$22</f>
        <v>1</v>
      </c>
      <c r="D47" s="3">
        <f>Tabelle3!D$22*SIN(1*$B47+Tabelle3!D$23)</f>
        <v>0</v>
      </c>
      <c r="E47" s="3">
        <f>Tabelle3!E$22*SIN(2*$B47+Tabelle3!E$23)</f>
        <v>0</v>
      </c>
      <c r="F47" s="3">
        <f>Tabelle3!F$22*SIN(3*$B47+Tabelle3!F$23)</f>
        <v>0</v>
      </c>
      <c r="G47" s="3">
        <f>Tabelle3!G$22*SIN(4*$B47+Tabelle3!G$23)</f>
        <v>0</v>
      </c>
      <c r="H47" s="3">
        <f>Tabelle3!H$22*SIN(5*$B47+Tabelle3!H$23)</f>
        <v>-0.12940952255126018</v>
      </c>
      <c r="I47" s="3">
        <f>Tabelle3!I$22*SIN(6*$B47+Tabelle3!I$23)</f>
        <v>0</v>
      </c>
      <c r="J47" s="3">
        <f>Tabelle3!J$22*SIN(7*$B47+Tabelle3!J$23)</f>
        <v>0</v>
      </c>
      <c r="K47" s="3">
        <f>Tabelle3!K$22*SIN(8*$B47+Tabelle3!K$23)</f>
        <v>0</v>
      </c>
      <c r="L47" s="3">
        <f>Tabelle3!L$22*SIN(9*$B47+Tabelle3!L$23)</f>
        <v>0</v>
      </c>
      <c r="M47" s="3">
        <f>Tabelle3!M$22*SIN(10*$B47+Tabelle3!M$23)</f>
        <v>0</v>
      </c>
      <c r="N47" s="3">
        <f>Tabelle3!N$22*SIN(11*$B47+Tabelle3!N$23)</f>
        <v>0</v>
      </c>
      <c r="O47" s="3">
        <f>Tabelle3!O$22*SIN(12*$B47+Tabelle3!O$23)</f>
        <v>0</v>
      </c>
      <c r="P47" s="3">
        <f>Tabelle3!P$22*SIN(13*$B47+Tabelle3!P$23)</f>
        <v>0</v>
      </c>
      <c r="Q47" s="3">
        <f>Tabelle3!Q$22*SIN(14*$B47+Tabelle3!Q$23)</f>
        <v>0</v>
      </c>
      <c r="R47" s="3">
        <f>Tabelle3!R$22*SIN(15*$B47+Tabelle3!R$23)</f>
        <v>0</v>
      </c>
      <c r="S47" s="3">
        <f>Tabelle3!S$22*SIN(16*$B47+Tabelle3!S$23)</f>
        <v>0</v>
      </c>
      <c r="T47" s="6">
        <f t="shared" si="1"/>
        <v>0.8705904774487399</v>
      </c>
      <c r="U47" s="52">
        <f t="shared" si="2"/>
        <v>0.6765758736321843</v>
      </c>
      <c r="V47" s="53">
        <f t="shared" si="3"/>
        <v>0.5478803397123057</v>
      </c>
    </row>
    <row r="48" spans="1:22" ht="13.5">
      <c r="A48" s="3">
        <v>40</v>
      </c>
      <c r="B48" s="3">
        <f t="shared" si="0"/>
        <v>0.6981317007977318</v>
      </c>
      <c r="C48" s="5">
        <f>Tabelle3!$C$22</f>
        <v>1</v>
      </c>
      <c r="D48" s="3">
        <f>Tabelle3!D$22*SIN(1*$B48+Tabelle3!D$23)</f>
        <v>0</v>
      </c>
      <c r="E48" s="3">
        <f>Tabelle3!E$22*SIN(2*$B48+Tabelle3!E$23)</f>
        <v>0</v>
      </c>
      <c r="F48" s="3">
        <f>Tabelle3!F$22*SIN(3*$B48+Tabelle3!F$23)</f>
        <v>0</v>
      </c>
      <c r="G48" s="3">
        <f>Tabelle3!G$22*SIN(4*$B48+Tabelle3!G$23)</f>
        <v>0</v>
      </c>
      <c r="H48" s="3">
        <f>Tabelle3!H$22*SIN(5*$B48+Tabelle3!H$23)</f>
        <v>-0.17101007166283433</v>
      </c>
      <c r="I48" s="3">
        <f>Tabelle3!I$22*SIN(6*$B48+Tabelle3!I$23)</f>
        <v>0</v>
      </c>
      <c r="J48" s="3">
        <f>Tabelle3!J$22*SIN(7*$B48+Tabelle3!J$23)</f>
        <v>0</v>
      </c>
      <c r="K48" s="3">
        <f>Tabelle3!K$22*SIN(8*$B48+Tabelle3!K$23)</f>
        <v>0</v>
      </c>
      <c r="L48" s="3">
        <f>Tabelle3!L$22*SIN(9*$B48+Tabelle3!L$23)</f>
        <v>0</v>
      </c>
      <c r="M48" s="3">
        <f>Tabelle3!M$22*SIN(10*$B48+Tabelle3!M$23)</f>
        <v>0</v>
      </c>
      <c r="N48" s="3">
        <f>Tabelle3!N$22*SIN(11*$B48+Tabelle3!N$23)</f>
        <v>0</v>
      </c>
      <c r="O48" s="3">
        <f>Tabelle3!O$22*SIN(12*$B48+Tabelle3!O$23)</f>
        <v>0</v>
      </c>
      <c r="P48" s="3">
        <f>Tabelle3!P$22*SIN(13*$B48+Tabelle3!P$23)</f>
        <v>0</v>
      </c>
      <c r="Q48" s="3">
        <f>Tabelle3!Q$22*SIN(14*$B48+Tabelle3!Q$23)</f>
        <v>0</v>
      </c>
      <c r="R48" s="3">
        <f>Tabelle3!R$22*SIN(15*$B48+Tabelle3!R$23)</f>
        <v>0</v>
      </c>
      <c r="S48" s="3">
        <f>Tabelle3!S$22*SIN(16*$B48+Tabelle3!S$23)</f>
        <v>0</v>
      </c>
      <c r="T48" s="6">
        <f t="shared" si="1"/>
        <v>0.8289899283371657</v>
      </c>
      <c r="U48" s="52">
        <f t="shared" si="2"/>
        <v>0.6350431280042855</v>
      </c>
      <c r="V48" s="53">
        <f t="shared" si="3"/>
        <v>0.5328644544900621</v>
      </c>
    </row>
    <row r="49" spans="1:22" ht="13.5">
      <c r="A49" s="3">
        <v>41</v>
      </c>
      <c r="B49" s="3">
        <f t="shared" si="0"/>
        <v>0.715584993317675</v>
      </c>
      <c r="C49" s="5">
        <f>Tabelle3!$C$22</f>
        <v>1</v>
      </c>
      <c r="D49" s="3">
        <f>Tabelle3!D$22*SIN(1*$B49+Tabelle3!D$23)</f>
        <v>0</v>
      </c>
      <c r="E49" s="3">
        <f>Tabelle3!E$22*SIN(2*$B49+Tabelle3!E$23)</f>
        <v>0</v>
      </c>
      <c r="F49" s="3">
        <f>Tabelle3!F$22*SIN(3*$B49+Tabelle3!F$23)</f>
        <v>0</v>
      </c>
      <c r="G49" s="3">
        <f>Tabelle3!G$22*SIN(4*$B49+Tabelle3!G$23)</f>
        <v>0</v>
      </c>
      <c r="H49" s="3">
        <f>Tabelle3!H$22*SIN(5*$B49+Tabelle3!H$23)</f>
        <v>-0.21130913087034944</v>
      </c>
      <c r="I49" s="3">
        <f>Tabelle3!I$22*SIN(6*$B49+Tabelle3!I$23)</f>
        <v>0</v>
      </c>
      <c r="J49" s="3">
        <f>Tabelle3!J$22*SIN(7*$B49+Tabelle3!J$23)</f>
        <v>0</v>
      </c>
      <c r="K49" s="3">
        <f>Tabelle3!K$22*SIN(8*$B49+Tabelle3!K$23)</f>
        <v>0</v>
      </c>
      <c r="L49" s="3">
        <f>Tabelle3!L$22*SIN(9*$B49+Tabelle3!L$23)</f>
        <v>0</v>
      </c>
      <c r="M49" s="3">
        <f>Tabelle3!M$22*SIN(10*$B49+Tabelle3!M$23)</f>
        <v>0</v>
      </c>
      <c r="N49" s="3">
        <f>Tabelle3!N$22*SIN(11*$B49+Tabelle3!N$23)</f>
        <v>0</v>
      </c>
      <c r="O49" s="3">
        <f>Tabelle3!O$22*SIN(12*$B49+Tabelle3!O$23)</f>
        <v>0</v>
      </c>
      <c r="P49" s="3">
        <f>Tabelle3!P$22*SIN(13*$B49+Tabelle3!P$23)</f>
        <v>0</v>
      </c>
      <c r="Q49" s="3">
        <f>Tabelle3!Q$22*SIN(14*$B49+Tabelle3!Q$23)</f>
        <v>0</v>
      </c>
      <c r="R49" s="3">
        <f>Tabelle3!R$22*SIN(15*$B49+Tabelle3!R$23)</f>
        <v>0</v>
      </c>
      <c r="S49" s="3">
        <f>Tabelle3!S$22*SIN(16*$B49+Tabelle3!S$23)</f>
        <v>0</v>
      </c>
      <c r="T49" s="6">
        <f t="shared" si="1"/>
        <v>0.7886908691296506</v>
      </c>
      <c r="U49" s="52">
        <f t="shared" si="2"/>
        <v>0.5952325547663719</v>
      </c>
      <c r="V49" s="53">
        <f t="shared" si="3"/>
        <v>0.5174277657748777</v>
      </c>
    </row>
    <row r="50" spans="1:22" ht="13.5">
      <c r="A50" s="3">
        <v>42</v>
      </c>
      <c r="B50" s="3">
        <f t="shared" si="0"/>
        <v>0.7330382858376184</v>
      </c>
      <c r="C50" s="5">
        <f>Tabelle3!$C$22</f>
        <v>1</v>
      </c>
      <c r="D50" s="3">
        <f>Tabelle3!D$22*SIN(1*$B50+Tabelle3!D$23)</f>
        <v>0</v>
      </c>
      <c r="E50" s="3">
        <f>Tabelle3!E$22*SIN(2*$B50+Tabelle3!E$23)</f>
        <v>0</v>
      </c>
      <c r="F50" s="3">
        <f>Tabelle3!F$22*SIN(3*$B50+Tabelle3!F$23)</f>
        <v>0</v>
      </c>
      <c r="G50" s="3">
        <f>Tabelle3!G$22*SIN(4*$B50+Tabelle3!G$23)</f>
        <v>0</v>
      </c>
      <c r="H50" s="3">
        <f>Tabelle3!H$22*SIN(5*$B50+Tabelle3!H$23)</f>
        <v>-0.25000000000000006</v>
      </c>
      <c r="I50" s="3">
        <f>Tabelle3!I$22*SIN(6*$B50+Tabelle3!I$23)</f>
        <v>0</v>
      </c>
      <c r="J50" s="3">
        <f>Tabelle3!J$22*SIN(7*$B50+Tabelle3!J$23)</f>
        <v>0</v>
      </c>
      <c r="K50" s="3">
        <f>Tabelle3!K$22*SIN(8*$B50+Tabelle3!K$23)</f>
        <v>0</v>
      </c>
      <c r="L50" s="3">
        <f>Tabelle3!L$22*SIN(9*$B50+Tabelle3!L$23)</f>
        <v>0</v>
      </c>
      <c r="M50" s="3">
        <f>Tabelle3!M$22*SIN(10*$B50+Tabelle3!M$23)</f>
        <v>0</v>
      </c>
      <c r="N50" s="3">
        <f>Tabelle3!N$22*SIN(11*$B50+Tabelle3!N$23)</f>
        <v>0</v>
      </c>
      <c r="O50" s="3">
        <f>Tabelle3!O$22*SIN(12*$B50+Tabelle3!O$23)</f>
        <v>0</v>
      </c>
      <c r="P50" s="3">
        <f>Tabelle3!P$22*SIN(13*$B50+Tabelle3!P$23)</f>
        <v>0</v>
      </c>
      <c r="Q50" s="3">
        <f>Tabelle3!Q$22*SIN(14*$B50+Tabelle3!Q$23)</f>
        <v>0</v>
      </c>
      <c r="R50" s="3">
        <f>Tabelle3!R$22*SIN(15*$B50+Tabelle3!R$23)</f>
        <v>0</v>
      </c>
      <c r="S50" s="3">
        <f>Tabelle3!S$22*SIN(16*$B50+Tabelle3!S$23)</f>
        <v>0</v>
      </c>
      <c r="T50" s="6">
        <f t="shared" si="1"/>
        <v>0.75</v>
      </c>
      <c r="U50" s="52">
        <f t="shared" si="2"/>
        <v>0.5573586191080457</v>
      </c>
      <c r="V50" s="53">
        <f t="shared" si="3"/>
        <v>0.5018479547691437</v>
      </c>
    </row>
    <row r="51" spans="1:22" ht="13.5">
      <c r="A51" s="3">
        <v>43</v>
      </c>
      <c r="B51" s="3">
        <f t="shared" si="0"/>
        <v>0.7504915783575616</v>
      </c>
      <c r="C51" s="5">
        <f>Tabelle3!$C$22</f>
        <v>1</v>
      </c>
      <c r="D51" s="3">
        <f>Tabelle3!D$22*SIN(1*$B51+Tabelle3!D$23)</f>
        <v>0</v>
      </c>
      <c r="E51" s="3">
        <f>Tabelle3!E$22*SIN(2*$B51+Tabelle3!E$23)</f>
        <v>0</v>
      </c>
      <c r="F51" s="3">
        <f>Tabelle3!F$22*SIN(3*$B51+Tabelle3!F$23)</f>
        <v>0</v>
      </c>
      <c r="G51" s="3">
        <f>Tabelle3!G$22*SIN(4*$B51+Tabelle3!G$23)</f>
        <v>0</v>
      </c>
      <c r="H51" s="3">
        <f>Tabelle3!H$22*SIN(5*$B51+Tabelle3!H$23)</f>
        <v>-0.2867882181755229</v>
      </c>
      <c r="I51" s="3">
        <f>Tabelle3!I$22*SIN(6*$B51+Tabelle3!I$23)</f>
        <v>0</v>
      </c>
      <c r="J51" s="3">
        <f>Tabelle3!J$22*SIN(7*$B51+Tabelle3!J$23)</f>
        <v>0</v>
      </c>
      <c r="K51" s="3">
        <f>Tabelle3!K$22*SIN(8*$B51+Tabelle3!K$23)</f>
        <v>0</v>
      </c>
      <c r="L51" s="3">
        <f>Tabelle3!L$22*SIN(9*$B51+Tabelle3!L$23)</f>
        <v>0</v>
      </c>
      <c r="M51" s="3">
        <f>Tabelle3!M$22*SIN(10*$B51+Tabelle3!M$23)</f>
        <v>0</v>
      </c>
      <c r="N51" s="3">
        <f>Tabelle3!N$22*SIN(11*$B51+Tabelle3!N$23)</f>
        <v>0</v>
      </c>
      <c r="O51" s="3">
        <f>Tabelle3!O$22*SIN(12*$B51+Tabelle3!O$23)</f>
        <v>0</v>
      </c>
      <c r="P51" s="3">
        <f>Tabelle3!P$22*SIN(13*$B51+Tabelle3!P$23)</f>
        <v>0</v>
      </c>
      <c r="Q51" s="3">
        <f>Tabelle3!Q$22*SIN(14*$B51+Tabelle3!Q$23)</f>
        <v>0</v>
      </c>
      <c r="R51" s="3">
        <f>Tabelle3!R$22*SIN(15*$B51+Tabelle3!R$23)</f>
        <v>0</v>
      </c>
      <c r="S51" s="3">
        <f>Tabelle3!S$22*SIN(16*$B51+Tabelle3!S$23)</f>
        <v>0</v>
      </c>
      <c r="T51" s="6">
        <f t="shared" si="1"/>
        <v>0.7132117818244771</v>
      </c>
      <c r="U51" s="52">
        <f t="shared" si="2"/>
        <v>0.5216100766757356</v>
      </c>
      <c r="V51" s="53">
        <f t="shared" si="3"/>
        <v>0.48640926558154585</v>
      </c>
    </row>
    <row r="52" spans="1:22" ht="13.5">
      <c r="A52" s="3">
        <v>44</v>
      </c>
      <c r="B52" s="3">
        <f t="shared" si="0"/>
        <v>0.767944870877505</v>
      </c>
      <c r="C52" s="5">
        <f>Tabelle3!$C$22</f>
        <v>1</v>
      </c>
      <c r="D52" s="3">
        <f>Tabelle3!D$22*SIN(1*$B52+Tabelle3!D$23)</f>
        <v>0</v>
      </c>
      <c r="E52" s="3">
        <f>Tabelle3!E$22*SIN(2*$B52+Tabelle3!E$23)</f>
        <v>0</v>
      </c>
      <c r="F52" s="3">
        <f>Tabelle3!F$22*SIN(3*$B52+Tabelle3!F$23)</f>
        <v>0</v>
      </c>
      <c r="G52" s="3">
        <f>Tabelle3!G$22*SIN(4*$B52+Tabelle3!G$23)</f>
        <v>0</v>
      </c>
      <c r="H52" s="3">
        <f>Tabelle3!H$22*SIN(5*$B52+Tabelle3!H$23)</f>
        <v>-0.3213938048432696</v>
      </c>
      <c r="I52" s="3">
        <f>Tabelle3!I$22*SIN(6*$B52+Tabelle3!I$23)</f>
        <v>0</v>
      </c>
      <c r="J52" s="3">
        <f>Tabelle3!J$22*SIN(7*$B52+Tabelle3!J$23)</f>
        <v>0</v>
      </c>
      <c r="K52" s="3">
        <f>Tabelle3!K$22*SIN(8*$B52+Tabelle3!K$23)</f>
        <v>0</v>
      </c>
      <c r="L52" s="3">
        <f>Tabelle3!L$22*SIN(9*$B52+Tabelle3!L$23)</f>
        <v>0</v>
      </c>
      <c r="M52" s="3">
        <f>Tabelle3!M$22*SIN(10*$B52+Tabelle3!M$23)</f>
        <v>0</v>
      </c>
      <c r="N52" s="3">
        <f>Tabelle3!N$22*SIN(11*$B52+Tabelle3!N$23)</f>
        <v>0</v>
      </c>
      <c r="O52" s="3">
        <f>Tabelle3!O$22*SIN(12*$B52+Tabelle3!O$23)</f>
        <v>0</v>
      </c>
      <c r="P52" s="3">
        <f>Tabelle3!P$22*SIN(13*$B52+Tabelle3!P$23)</f>
        <v>0</v>
      </c>
      <c r="Q52" s="3">
        <f>Tabelle3!Q$22*SIN(14*$B52+Tabelle3!Q$23)</f>
        <v>0</v>
      </c>
      <c r="R52" s="3">
        <f>Tabelle3!R$22*SIN(15*$B52+Tabelle3!R$23)</f>
        <v>0</v>
      </c>
      <c r="S52" s="3">
        <f>Tabelle3!S$22*SIN(16*$B52+Tabelle3!S$23)</f>
        <v>0</v>
      </c>
      <c r="T52" s="6">
        <f t="shared" si="1"/>
        <v>0.6786061951567304</v>
      </c>
      <c r="U52" s="52">
        <f t="shared" si="2"/>
        <v>0.48814844493261417</v>
      </c>
      <c r="V52" s="53">
        <f t="shared" si="3"/>
        <v>0.4713994737109546</v>
      </c>
    </row>
    <row r="53" spans="1:22" ht="13.5">
      <c r="A53" s="3">
        <v>45</v>
      </c>
      <c r="B53" s="3">
        <f t="shared" si="0"/>
        <v>0.7853981633974483</v>
      </c>
      <c r="C53" s="5">
        <f>Tabelle3!$C$22</f>
        <v>1</v>
      </c>
      <c r="D53" s="3">
        <f>Tabelle3!D$22*SIN(1*$B53+Tabelle3!D$23)</f>
        <v>0</v>
      </c>
      <c r="E53" s="3">
        <f>Tabelle3!E$22*SIN(2*$B53+Tabelle3!E$23)</f>
        <v>0</v>
      </c>
      <c r="F53" s="3">
        <f>Tabelle3!F$22*SIN(3*$B53+Tabelle3!F$23)</f>
        <v>0</v>
      </c>
      <c r="G53" s="3">
        <f>Tabelle3!G$22*SIN(4*$B53+Tabelle3!G$23)</f>
        <v>0</v>
      </c>
      <c r="H53" s="3">
        <f>Tabelle3!H$22*SIN(5*$B53+Tabelle3!H$23)</f>
        <v>-0.35355339059327373</v>
      </c>
      <c r="I53" s="3">
        <f>Tabelle3!I$22*SIN(6*$B53+Tabelle3!I$23)</f>
        <v>0</v>
      </c>
      <c r="J53" s="3">
        <f>Tabelle3!J$22*SIN(7*$B53+Tabelle3!J$23)</f>
        <v>0</v>
      </c>
      <c r="K53" s="3">
        <f>Tabelle3!K$22*SIN(8*$B53+Tabelle3!K$23)</f>
        <v>0</v>
      </c>
      <c r="L53" s="3">
        <f>Tabelle3!L$22*SIN(9*$B53+Tabelle3!L$23)</f>
        <v>0</v>
      </c>
      <c r="M53" s="3">
        <f>Tabelle3!M$22*SIN(10*$B53+Tabelle3!M$23)</f>
        <v>0</v>
      </c>
      <c r="N53" s="3">
        <f>Tabelle3!N$22*SIN(11*$B53+Tabelle3!N$23)</f>
        <v>0</v>
      </c>
      <c r="O53" s="3">
        <f>Tabelle3!O$22*SIN(12*$B53+Tabelle3!O$23)</f>
        <v>0</v>
      </c>
      <c r="P53" s="3">
        <f>Tabelle3!P$22*SIN(13*$B53+Tabelle3!P$23)</f>
        <v>0</v>
      </c>
      <c r="Q53" s="3">
        <f>Tabelle3!Q$22*SIN(14*$B53+Tabelle3!Q$23)</f>
        <v>0</v>
      </c>
      <c r="R53" s="3">
        <f>Tabelle3!R$22*SIN(15*$B53+Tabelle3!R$23)</f>
        <v>0</v>
      </c>
      <c r="S53" s="3">
        <f>Tabelle3!S$22*SIN(16*$B53+Tabelle3!S$23)</f>
        <v>0</v>
      </c>
      <c r="T53" s="6">
        <f t="shared" si="1"/>
        <v>0.6464466094067263</v>
      </c>
      <c r="U53" s="52">
        <f t="shared" si="2"/>
        <v>0.4571067811865476</v>
      </c>
      <c r="V53" s="53">
        <f t="shared" si="3"/>
        <v>0.4571067811865475</v>
      </c>
    </row>
    <row r="54" spans="1:22" ht="13.5">
      <c r="A54" s="3">
        <v>46</v>
      </c>
      <c r="B54" s="3">
        <f t="shared" si="0"/>
        <v>0.8028514559173915</v>
      </c>
      <c r="C54" s="5">
        <f>Tabelle3!$C$22</f>
        <v>1</v>
      </c>
      <c r="D54" s="3">
        <f>Tabelle3!D$22*SIN(1*$B54+Tabelle3!D$23)</f>
        <v>0</v>
      </c>
      <c r="E54" s="3">
        <f>Tabelle3!E$22*SIN(2*$B54+Tabelle3!E$23)</f>
        <v>0</v>
      </c>
      <c r="F54" s="3">
        <f>Tabelle3!F$22*SIN(3*$B54+Tabelle3!F$23)</f>
        <v>0</v>
      </c>
      <c r="G54" s="3">
        <f>Tabelle3!G$22*SIN(4*$B54+Tabelle3!G$23)</f>
        <v>0</v>
      </c>
      <c r="H54" s="3">
        <f>Tabelle3!H$22*SIN(5*$B54+Tabelle3!H$23)</f>
        <v>-0.38302222155948895</v>
      </c>
      <c r="I54" s="3">
        <f>Tabelle3!I$22*SIN(6*$B54+Tabelle3!I$23)</f>
        <v>0</v>
      </c>
      <c r="J54" s="3">
        <f>Tabelle3!J$22*SIN(7*$B54+Tabelle3!J$23)</f>
        <v>0</v>
      </c>
      <c r="K54" s="3">
        <f>Tabelle3!K$22*SIN(8*$B54+Tabelle3!K$23)</f>
        <v>0</v>
      </c>
      <c r="L54" s="3">
        <f>Tabelle3!L$22*SIN(9*$B54+Tabelle3!L$23)</f>
        <v>0</v>
      </c>
      <c r="M54" s="3">
        <f>Tabelle3!M$22*SIN(10*$B54+Tabelle3!M$23)</f>
        <v>0</v>
      </c>
      <c r="N54" s="3">
        <f>Tabelle3!N$22*SIN(11*$B54+Tabelle3!N$23)</f>
        <v>0</v>
      </c>
      <c r="O54" s="3">
        <f>Tabelle3!O$22*SIN(12*$B54+Tabelle3!O$23)</f>
        <v>0</v>
      </c>
      <c r="P54" s="3">
        <f>Tabelle3!P$22*SIN(13*$B54+Tabelle3!P$23)</f>
        <v>0</v>
      </c>
      <c r="Q54" s="3">
        <f>Tabelle3!Q$22*SIN(14*$B54+Tabelle3!Q$23)</f>
        <v>0</v>
      </c>
      <c r="R54" s="3">
        <f>Tabelle3!R$22*SIN(15*$B54+Tabelle3!R$23)</f>
        <v>0</v>
      </c>
      <c r="S54" s="3">
        <f>Tabelle3!S$22*SIN(16*$B54+Tabelle3!S$23)</f>
        <v>0</v>
      </c>
      <c r="T54" s="6">
        <f t="shared" si="1"/>
        <v>0.616977778440511</v>
      </c>
      <c r="U54" s="52">
        <f t="shared" si="2"/>
        <v>0.42858877818089774</v>
      </c>
      <c r="V54" s="53">
        <f t="shared" si="3"/>
        <v>0.4438166719567817</v>
      </c>
    </row>
    <row r="55" spans="1:22" ht="13.5">
      <c r="A55" s="3">
        <v>47</v>
      </c>
      <c r="B55" s="3">
        <f t="shared" si="0"/>
        <v>0.8203047484373349</v>
      </c>
      <c r="C55" s="5">
        <f>Tabelle3!$C$22</f>
        <v>1</v>
      </c>
      <c r="D55" s="3">
        <f>Tabelle3!D$22*SIN(1*$B55+Tabelle3!D$23)</f>
        <v>0</v>
      </c>
      <c r="E55" s="3">
        <f>Tabelle3!E$22*SIN(2*$B55+Tabelle3!E$23)</f>
        <v>0</v>
      </c>
      <c r="F55" s="3">
        <f>Tabelle3!F$22*SIN(3*$B55+Tabelle3!F$23)</f>
        <v>0</v>
      </c>
      <c r="G55" s="3">
        <f>Tabelle3!G$22*SIN(4*$B55+Tabelle3!G$23)</f>
        <v>0</v>
      </c>
      <c r="H55" s="3">
        <f>Tabelle3!H$22*SIN(5*$B55+Tabelle3!H$23)</f>
        <v>-0.40957602214449607</v>
      </c>
      <c r="I55" s="3">
        <f>Tabelle3!I$22*SIN(6*$B55+Tabelle3!I$23)</f>
        <v>0</v>
      </c>
      <c r="J55" s="3">
        <f>Tabelle3!J$22*SIN(7*$B55+Tabelle3!J$23)</f>
        <v>0</v>
      </c>
      <c r="K55" s="3">
        <f>Tabelle3!K$22*SIN(8*$B55+Tabelle3!K$23)</f>
        <v>0</v>
      </c>
      <c r="L55" s="3">
        <f>Tabelle3!L$22*SIN(9*$B55+Tabelle3!L$23)</f>
        <v>0</v>
      </c>
      <c r="M55" s="3">
        <f>Tabelle3!M$22*SIN(10*$B55+Tabelle3!M$23)</f>
        <v>0</v>
      </c>
      <c r="N55" s="3">
        <f>Tabelle3!N$22*SIN(11*$B55+Tabelle3!N$23)</f>
        <v>0</v>
      </c>
      <c r="O55" s="3">
        <f>Tabelle3!O$22*SIN(12*$B55+Tabelle3!O$23)</f>
        <v>0</v>
      </c>
      <c r="P55" s="3">
        <f>Tabelle3!P$22*SIN(13*$B55+Tabelle3!P$23)</f>
        <v>0</v>
      </c>
      <c r="Q55" s="3">
        <f>Tabelle3!Q$22*SIN(14*$B55+Tabelle3!Q$23)</f>
        <v>0</v>
      </c>
      <c r="R55" s="3">
        <f>Tabelle3!R$22*SIN(15*$B55+Tabelle3!R$23)</f>
        <v>0</v>
      </c>
      <c r="S55" s="3">
        <f>Tabelle3!S$22*SIN(16*$B55+Tabelle3!S$23)</f>
        <v>0</v>
      </c>
      <c r="T55" s="6">
        <f t="shared" si="1"/>
        <v>0.5904239778555039</v>
      </c>
      <c r="U55" s="52">
        <f t="shared" si="2"/>
        <v>0.4026681846390306</v>
      </c>
      <c r="V55" s="53">
        <f t="shared" si="3"/>
        <v>0.4318087617293379</v>
      </c>
    </row>
    <row r="56" spans="1:22" ht="13.5">
      <c r="A56" s="3">
        <v>48</v>
      </c>
      <c r="B56" s="3">
        <f t="shared" si="0"/>
        <v>0.8377580409572781</v>
      </c>
      <c r="C56" s="5">
        <f>Tabelle3!$C$22</f>
        <v>1</v>
      </c>
      <c r="D56" s="3">
        <f>Tabelle3!D$22*SIN(1*$B56+Tabelle3!D$23)</f>
        <v>0</v>
      </c>
      <c r="E56" s="3">
        <f>Tabelle3!E$22*SIN(2*$B56+Tabelle3!E$23)</f>
        <v>0</v>
      </c>
      <c r="F56" s="3">
        <f>Tabelle3!F$22*SIN(3*$B56+Tabelle3!F$23)</f>
        <v>0</v>
      </c>
      <c r="G56" s="3">
        <f>Tabelle3!G$22*SIN(4*$B56+Tabelle3!G$23)</f>
        <v>0</v>
      </c>
      <c r="H56" s="3">
        <f>Tabelle3!H$22*SIN(5*$B56+Tabelle3!H$23)</f>
        <v>-0.4330127018922192</v>
      </c>
      <c r="I56" s="3">
        <f>Tabelle3!I$22*SIN(6*$B56+Tabelle3!I$23)</f>
        <v>0</v>
      </c>
      <c r="J56" s="3">
        <f>Tabelle3!J$22*SIN(7*$B56+Tabelle3!J$23)</f>
        <v>0</v>
      </c>
      <c r="K56" s="3">
        <f>Tabelle3!K$22*SIN(8*$B56+Tabelle3!K$23)</f>
        <v>0</v>
      </c>
      <c r="L56" s="3">
        <f>Tabelle3!L$22*SIN(9*$B56+Tabelle3!L$23)</f>
        <v>0</v>
      </c>
      <c r="M56" s="3">
        <f>Tabelle3!M$22*SIN(10*$B56+Tabelle3!M$23)</f>
        <v>0</v>
      </c>
      <c r="N56" s="3">
        <f>Tabelle3!N$22*SIN(11*$B56+Tabelle3!N$23)</f>
        <v>0</v>
      </c>
      <c r="O56" s="3">
        <f>Tabelle3!O$22*SIN(12*$B56+Tabelle3!O$23)</f>
        <v>0</v>
      </c>
      <c r="P56" s="3">
        <f>Tabelle3!P$22*SIN(13*$B56+Tabelle3!P$23)</f>
        <v>0</v>
      </c>
      <c r="Q56" s="3">
        <f>Tabelle3!Q$22*SIN(14*$B56+Tabelle3!Q$23)</f>
        <v>0</v>
      </c>
      <c r="R56" s="3">
        <f>Tabelle3!R$22*SIN(15*$B56+Tabelle3!R$23)</f>
        <v>0</v>
      </c>
      <c r="S56" s="3">
        <f>Tabelle3!S$22*SIN(16*$B56+Tabelle3!S$23)</f>
        <v>0</v>
      </c>
      <c r="T56" s="6">
        <f t="shared" si="1"/>
        <v>0.5669872981077808</v>
      </c>
      <c r="U56" s="52">
        <f t="shared" si="2"/>
        <v>0.3793885545806301</v>
      </c>
      <c r="V56" s="53">
        <f t="shared" si="3"/>
        <v>0.421353676700206</v>
      </c>
    </row>
    <row r="57" spans="1:22" ht="13.5">
      <c r="A57" s="3">
        <v>49</v>
      </c>
      <c r="B57" s="3">
        <f t="shared" si="0"/>
        <v>0.8552113334772214</v>
      </c>
      <c r="C57" s="5">
        <f>Tabelle3!$C$22</f>
        <v>1</v>
      </c>
      <c r="D57" s="3">
        <f>Tabelle3!D$22*SIN(1*$B57+Tabelle3!D$23)</f>
        <v>0</v>
      </c>
      <c r="E57" s="3">
        <f>Tabelle3!E$22*SIN(2*$B57+Tabelle3!E$23)</f>
        <v>0</v>
      </c>
      <c r="F57" s="3">
        <f>Tabelle3!F$22*SIN(3*$B57+Tabelle3!F$23)</f>
        <v>0</v>
      </c>
      <c r="G57" s="3">
        <f>Tabelle3!G$22*SIN(4*$B57+Tabelle3!G$23)</f>
        <v>0</v>
      </c>
      <c r="H57" s="3">
        <f>Tabelle3!H$22*SIN(5*$B57+Tabelle3!H$23)</f>
        <v>-0.45315389351832486</v>
      </c>
      <c r="I57" s="3">
        <f>Tabelle3!I$22*SIN(6*$B57+Tabelle3!I$23)</f>
        <v>0</v>
      </c>
      <c r="J57" s="3">
        <f>Tabelle3!J$22*SIN(7*$B57+Tabelle3!J$23)</f>
        <v>0</v>
      </c>
      <c r="K57" s="3">
        <f>Tabelle3!K$22*SIN(8*$B57+Tabelle3!K$23)</f>
        <v>0</v>
      </c>
      <c r="L57" s="3">
        <f>Tabelle3!L$22*SIN(9*$B57+Tabelle3!L$23)</f>
        <v>0</v>
      </c>
      <c r="M57" s="3">
        <f>Tabelle3!M$22*SIN(10*$B57+Tabelle3!M$23)</f>
        <v>0</v>
      </c>
      <c r="N57" s="3">
        <f>Tabelle3!N$22*SIN(11*$B57+Tabelle3!N$23)</f>
        <v>0</v>
      </c>
      <c r="O57" s="3">
        <f>Tabelle3!O$22*SIN(12*$B57+Tabelle3!O$23)</f>
        <v>0</v>
      </c>
      <c r="P57" s="3">
        <f>Tabelle3!P$22*SIN(13*$B57+Tabelle3!P$23)</f>
        <v>0</v>
      </c>
      <c r="Q57" s="3">
        <f>Tabelle3!Q$22*SIN(14*$B57+Tabelle3!Q$23)</f>
        <v>0</v>
      </c>
      <c r="R57" s="3">
        <f>Tabelle3!R$22*SIN(15*$B57+Tabelle3!R$23)</f>
        <v>0</v>
      </c>
      <c r="S57" s="3">
        <f>Tabelle3!S$22*SIN(16*$B57+Tabelle3!S$23)</f>
        <v>0</v>
      </c>
      <c r="T57" s="6">
        <f t="shared" si="1"/>
        <v>0.5468461064816752</v>
      </c>
      <c r="U57" s="52">
        <f t="shared" si="2"/>
        <v>0.35876332562560737</v>
      </c>
      <c r="V57" s="53">
        <f t="shared" si="3"/>
        <v>0.41270999546924236</v>
      </c>
    </row>
    <row r="58" spans="1:22" ht="13.5">
      <c r="A58" s="3">
        <v>50</v>
      </c>
      <c r="B58" s="3">
        <f t="shared" si="0"/>
        <v>0.8726646259971648</v>
      </c>
      <c r="C58" s="5">
        <f>Tabelle3!$C$22</f>
        <v>1</v>
      </c>
      <c r="D58" s="3">
        <f>Tabelle3!D$22*SIN(1*$B58+Tabelle3!D$23)</f>
        <v>0</v>
      </c>
      <c r="E58" s="3">
        <f>Tabelle3!E$22*SIN(2*$B58+Tabelle3!E$23)</f>
        <v>0</v>
      </c>
      <c r="F58" s="3">
        <f>Tabelle3!F$22*SIN(3*$B58+Tabelle3!F$23)</f>
        <v>0</v>
      </c>
      <c r="G58" s="3">
        <f>Tabelle3!G$22*SIN(4*$B58+Tabelle3!G$23)</f>
        <v>0</v>
      </c>
      <c r="H58" s="3">
        <f>Tabelle3!H$22*SIN(5*$B58+Tabelle3!H$23)</f>
        <v>-0.4698463103929542</v>
      </c>
      <c r="I58" s="3">
        <f>Tabelle3!I$22*SIN(6*$B58+Tabelle3!I$23)</f>
        <v>0</v>
      </c>
      <c r="J58" s="3">
        <f>Tabelle3!J$22*SIN(7*$B58+Tabelle3!J$23)</f>
        <v>0</v>
      </c>
      <c r="K58" s="3">
        <f>Tabelle3!K$22*SIN(8*$B58+Tabelle3!K$23)</f>
        <v>0</v>
      </c>
      <c r="L58" s="3">
        <f>Tabelle3!L$22*SIN(9*$B58+Tabelle3!L$23)</f>
        <v>0</v>
      </c>
      <c r="M58" s="3">
        <f>Tabelle3!M$22*SIN(10*$B58+Tabelle3!M$23)</f>
        <v>0</v>
      </c>
      <c r="N58" s="3">
        <f>Tabelle3!N$22*SIN(11*$B58+Tabelle3!N$23)</f>
        <v>0</v>
      </c>
      <c r="O58" s="3">
        <f>Tabelle3!O$22*SIN(12*$B58+Tabelle3!O$23)</f>
        <v>0</v>
      </c>
      <c r="P58" s="3">
        <f>Tabelle3!P$22*SIN(13*$B58+Tabelle3!P$23)</f>
        <v>0</v>
      </c>
      <c r="Q58" s="3">
        <f>Tabelle3!Q$22*SIN(14*$B58+Tabelle3!Q$23)</f>
        <v>0</v>
      </c>
      <c r="R58" s="3">
        <f>Tabelle3!R$22*SIN(15*$B58+Tabelle3!R$23)</f>
        <v>0</v>
      </c>
      <c r="S58" s="3">
        <f>Tabelle3!S$22*SIN(16*$B58+Tabelle3!S$23)</f>
        <v>0</v>
      </c>
      <c r="T58" s="6">
        <f t="shared" si="1"/>
        <v>0.5301536896070458</v>
      </c>
      <c r="U58" s="52">
        <f t="shared" si="2"/>
        <v>0.3407762229090125</v>
      </c>
      <c r="V58" s="53">
        <f t="shared" si="3"/>
        <v>0.4061212879225009</v>
      </c>
    </row>
    <row r="59" spans="1:22" ht="13.5">
      <c r="A59" s="3">
        <v>51</v>
      </c>
      <c r="B59" s="3">
        <f t="shared" si="0"/>
        <v>0.890117918517108</v>
      </c>
      <c r="C59" s="5">
        <f>Tabelle3!$C$22</f>
        <v>1</v>
      </c>
      <c r="D59" s="3">
        <f>Tabelle3!D$22*SIN(1*$B59+Tabelle3!D$23)</f>
        <v>0</v>
      </c>
      <c r="E59" s="3">
        <f>Tabelle3!E$22*SIN(2*$B59+Tabelle3!E$23)</f>
        <v>0</v>
      </c>
      <c r="F59" s="3">
        <f>Tabelle3!F$22*SIN(3*$B59+Tabelle3!F$23)</f>
        <v>0</v>
      </c>
      <c r="G59" s="3">
        <f>Tabelle3!G$22*SIN(4*$B59+Tabelle3!G$23)</f>
        <v>0</v>
      </c>
      <c r="H59" s="3">
        <f>Tabelle3!H$22*SIN(5*$B59+Tabelle3!H$23)</f>
        <v>-0.48296291314453405</v>
      </c>
      <c r="I59" s="3">
        <f>Tabelle3!I$22*SIN(6*$B59+Tabelle3!I$23)</f>
        <v>0</v>
      </c>
      <c r="J59" s="3">
        <f>Tabelle3!J$22*SIN(7*$B59+Tabelle3!J$23)</f>
        <v>0</v>
      </c>
      <c r="K59" s="3">
        <f>Tabelle3!K$22*SIN(8*$B59+Tabelle3!K$23)</f>
        <v>0</v>
      </c>
      <c r="L59" s="3">
        <f>Tabelle3!L$22*SIN(9*$B59+Tabelle3!L$23)</f>
        <v>0</v>
      </c>
      <c r="M59" s="3">
        <f>Tabelle3!M$22*SIN(10*$B59+Tabelle3!M$23)</f>
        <v>0</v>
      </c>
      <c r="N59" s="3">
        <f>Tabelle3!N$22*SIN(11*$B59+Tabelle3!N$23)</f>
        <v>0</v>
      </c>
      <c r="O59" s="3">
        <f>Tabelle3!O$22*SIN(12*$B59+Tabelle3!O$23)</f>
        <v>0</v>
      </c>
      <c r="P59" s="3">
        <f>Tabelle3!P$22*SIN(13*$B59+Tabelle3!P$23)</f>
        <v>0</v>
      </c>
      <c r="Q59" s="3">
        <f>Tabelle3!Q$22*SIN(14*$B59+Tabelle3!Q$23)</f>
        <v>0</v>
      </c>
      <c r="R59" s="3">
        <f>Tabelle3!R$22*SIN(15*$B59+Tabelle3!R$23)</f>
        <v>0</v>
      </c>
      <c r="S59" s="3">
        <f>Tabelle3!S$22*SIN(16*$B59+Tabelle3!S$23)</f>
        <v>0</v>
      </c>
      <c r="T59" s="6">
        <f t="shared" si="1"/>
        <v>0.5170370868554659</v>
      </c>
      <c r="U59" s="52">
        <f t="shared" si="2"/>
        <v>0.3253819816871506</v>
      </c>
      <c r="V59" s="53">
        <f t="shared" si="3"/>
        <v>0.4018132839732024</v>
      </c>
    </row>
    <row r="60" spans="1:22" ht="13.5">
      <c r="A60" s="3">
        <v>52</v>
      </c>
      <c r="B60" s="3">
        <f t="shared" si="0"/>
        <v>0.9075712110370514</v>
      </c>
      <c r="C60" s="5">
        <f>Tabelle3!$C$22</f>
        <v>1</v>
      </c>
      <c r="D60" s="3">
        <f>Tabelle3!D$22*SIN(1*$B60+Tabelle3!D$23)</f>
        <v>0</v>
      </c>
      <c r="E60" s="3">
        <f>Tabelle3!E$22*SIN(2*$B60+Tabelle3!E$23)</f>
        <v>0</v>
      </c>
      <c r="F60" s="3">
        <f>Tabelle3!F$22*SIN(3*$B60+Tabelle3!F$23)</f>
        <v>0</v>
      </c>
      <c r="G60" s="3">
        <f>Tabelle3!G$22*SIN(4*$B60+Tabelle3!G$23)</f>
        <v>0</v>
      </c>
      <c r="H60" s="3">
        <f>Tabelle3!H$22*SIN(5*$B60+Tabelle3!H$23)</f>
        <v>-0.492403876506104</v>
      </c>
      <c r="I60" s="3">
        <f>Tabelle3!I$22*SIN(6*$B60+Tabelle3!I$23)</f>
        <v>0</v>
      </c>
      <c r="J60" s="3">
        <f>Tabelle3!J$22*SIN(7*$B60+Tabelle3!J$23)</f>
        <v>0</v>
      </c>
      <c r="K60" s="3">
        <f>Tabelle3!K$22*SIN(8*$B60+Tabelle3!K$23)</f>
        <v>0</v>
      </c>
      <c r="L60" s="3">
        <f>Tabelle3!L$22*SIN(9*$B60+Tabelle3!L$23)</f>
        <v>0</v>
      </c>
      <c r="M60" s="3">
        <f>Tabelle3!M$22*SIN(10*$B60+Tabelle3!M$23)</f>
        <v>0</v>
      </c>
      <c r="N60" s="3">
        <f>Tabelle3!N$22*SIN(11*$B60+Tabelle3!N$23)</f>
        <v>0</v>
      </c>
      <c r="O60" s="3">
        <f>Tabelle3!O$22*SIN(12*$B60+Tabelle3!O$23)</f>
        <v>0</v>
      </c>
      <c r="P60" s="3">
        <f>Tabelle3!P$22*SIN(13*$B60+Tabelle3!P$23)</f>
        <v>0</v>
      </c>
      <c r="Q60" s="3">
        <f>Tabelle3!Q$22*SIN(14*$B60+Tabelle3!Q$23)</f>
        <v>0</v>
      </c>
      <c r="R60" s="3">
        <f>Tabelle3!R$22*SIN(15*$B60+Tabelle3!R$23)</f>
        <v>0</v>
      </c>
      <c r="S60" s="3">
        <f>Tabelle3!S$22*SIN(16*$B60+Tabelle3!S$23)</f>
        <v>0</v>
      </c>
      <c r="T60" s="6">
        <f t="shared" si="1"/>
        <v>0.5075961234938959</v>
      </c>
      <c r="U60" s="52">
        <f t="shared" si="2"/>
        <v>0.312507378259837</v>
      </c>
      <c r="V60" s="53">
        <f t="shared" si="3"/>
        <v>0.39999120380227565</v>
      </c>
    </row>
    <row r="61" spans="1:22" ht="13.5">
      <c r="A61" s="3">
        <v>53</v>
      </c>
      <c r="B61" s="3">
        <f t="shared" si="0"/>
        <v>0.9250245035569946</v>
      </c>
      <c r="C61" s="5">
        <f>Tabelle3!$C$22</f>
        <v>1</v>
      </c>
      <c r="D61" s="3">
        <f>Tabelle3!D$22*SIN(1*$B61+Tabelle3!D$23)</f>
        <v>0</v>
      </c>
      <c r="E61" s="3">
        <f>Tabelle3!E$22*SIN(2*$B61+Tabelle3!E$23)</f>
        <v>0</v>
      </c>
      <c r="F61" s="3">
        <f>Tabelle3!F$22*SIN(3*$B61+Tabelle3!F$23)</f>
        <v>0</v>
      </c>
      <c r="G61" s="3">
        <f>Tabelle3!G$22*SIN(4*$B61+Tabelle3!G$23)</f>
        <v>0</v>
      </c>
      <c r="H61" s="3">
        <f>Tabelle3!H$22*SIN(5*$B61+Tabelle3!H$23)</f>
        <v>-0.4980973490458728</v>
      </c>
      <c r="I61" s="3">
        <f>Tabelle3!I$22*SIN(6*$B61+Tabelle3!I$23)</f>
        <v>0</v>
      </c>
      <c r="J61" s="3">
        <f>Tabelle3!J$22*SIN(7*$B61+Tabelle3!J$23)</f>
        <v>0</v>
      </c>
      <c r="K61" s="3">
        <f>Tabelle3!K$22*SIN(8*$B61+Tabelle3!K$23)</f>
        <v>0</v>
      </c>
      <c r="L61" s="3">
        <f>Tabelle3!L$22*SIN(9*$B61+Tabelle3!L$23)</f>
        <v>0</v>
      </c>
      <c r="M61" s="3">
        <f>Tabelle3!M$22*SIN(10*$B61+Tabelle3!M$23)</f>
        <v>0</v>
      </c>
      <c r="N61" s="3">
        <f>Tabelle3!N$22*SIN(11*$B61+Tabelle3!N$23)</f>
        <v>0</v>
      </c>
      <c r="O61" s="3">
        <f>Tabelle3!O$22*SIN(12*$B61+Tabelle3!O$23)</f>
        <v>0</v>
      </c>
      <c r="P61" s="3">
        <f>Tabelle3!P$22*SIN(13*$B61+Tabelle3!P$23)</f>
        <v>0</v>
      </c>
      <c r="Q61" s="3">
        <f>Tabelle3!Q$22*SIN(14*$B61+Tabelle3!Q$23)</f>
        <v>0</v>
      </c>
      <c r="R61" s="3">
        <f>Tabelle3!R$22*SIN(15*$B61+Tabelle3!R$23)</f>
        <v>0</v>
      </c>
      <c r="S61" s="3">
        <f>Tabelle3!S$22*SIN(16*$B61+Tabelle3!S$23)</f>
        <v>0</v>
      </c>
      <c r="T61" s="6">
        <f t="shared" si="1"/>
        <v>0.5019026509541272</v>
      </c>
      <c r="U61" s="52">
        <f t="shared" si="2"/>
        <v>0.30205255550403254</v>
      </c>
      <c r="V61" s="53">
        <f t="shared" si="3"/>
        <v>0.4008372796388378</v>
      </c>
    </row>
    <row r="62" spans="1:22" ht="13.5">
      <c r="A62" s="3">
        <v>54</v>
      </c>
      <c r="B62" s="3">
        <f t="shared" si="0"/>
        <v>0.9424777960769379</v>
      </c>
      <c r="C62" s="5">
        <f>Tabelle3!$C$22</f>
        <v>1</v>
      </c>
      <c r="D62" s="3">
        <f>Tabelle3!D$22*SIN(1*$B62+Tabelle3!D$23)</f>
        <v>0</v>
      </c>
      <c r="E62" s="3">
        <f>Tabelle3!E$22*SIN(2*$B62+Tabelle3!E$23)</f>
        <v>0</v>
      </c>
      <c r="F62" s="3">
        <f>Tabelle3!F$22*SIN(3*$B62+Tabelle3!F$23)</f>
        <v>0</v>
      </c>
      <c r="G62" s="3">
        <f>Tabelle3!G$22*SIN(4*$B62+Tabelle3!G$23)</f>
        <v>0</v>
      </c>
      <c r="H62" s="3">
        <f>Tabelle3!H$22*SIN(5*$B62+Tabelle3!H$23)</f>
        <v>-0.5</v>
      </c>
      <c r="I62" s="3">
        <f>Tabelle3!I$22*SIN(6*$B62+Tabelle3!I$23)</f>
        <v>0</v>
      </c>
      <c r="J62" s="3">
        <f>Tabelle3!J$22*SIN(7*$B62+Tabelle3!J$23)</f>
        <v>0</v>
      </c>
      <c r="K62" s="3">
        <f>Tabelle3!K$22*SIN(8*$B62+Tabelle3!K$23)</f>
        <v>0</v>
      </c>
      <c r="L62" s="3">
        <f>Tabelle3!L$22*SIN(9*$B62+Tabelle3!L$23)</f>
        <v>0</v>
      </c>
      <c r="M62" s="3">
        <f>Tabelle3!M$22*SIN(10*$B62+Tabelle3!M$23)</f>
        <v>0</v>
      </c>
      <c r="N62" s="3">
        <f>Tabelle3!N$22*SIN(11*$B62+Tabelle3!N$23)</f>
        <v>0</v>
      </c>
      <c r="O62" s="3">
        <f>Tabelle3!O$22*SIN(12*$B62+Tabelle3!O$23)</f>
        <v>0</v>
      </c>
      <c r="P62" s="3">
        <f>Tabelle3!P$22*SIN(13*$B62+Tabelle3!P$23)</f>
        <v>0</v>
      </c>
      <c r="Q62" s="3">
        <f>Tabelle3!Q$22*SIN(14*$B62+Tabelle3!Q$23)</f>
        <v>0</v>
      </c>
      <c r="R62" s="3">
        <f>Tabelle3!R$22*SIN(15*$B62+Tabelle3!R$23)</f>
        <v>0</v>
      </c>
      <c r="S62" s="3">
        <f>Tabelle3!S$22*SIN(16*$B62+Tabelle3!S$23)</f>
        <v>0</v>
      </c>
      <c r="T62" s="6">
        <f t="shared" si="1"/>
        <v>0.5</v>
      </c>
      <c r="U62" s="52">
        <f t="shared" si="2"/>
        <v>0.29389262614623657</v>
      </c>
      <c r="V62" s="53">
        <f t="shared" si="3"/>
        <v>0.4045084971874737</v>
      </c>
    </row>
    <row r="63" spans="1:22" ht="13.5">
      <c r="A63" s="3">
        <v>55</v>
      </c>
      <c r="B63" s="3">
        <f t="shared" si="0"/>
        <v>0.9599310885968813</v>
      </c>
      <c r="C63" s="5">
        <f>Tabelle3!$C$22</f>
        <v>1</v>
      </c>
      <c r="D63" s="3">
        <f>Tabelle3!D$22*SIN(1*$B63+Tabelle3!D$23)</f>
        <v>0</v>
      </c>
      <c r="E63" s="3">
        <f>Tabelle3!E$22*SIN(2*$B63+Tabelle3!E$23)</f>
        <v>0</v>
      </c>
      <c r="F63" s="3">
        <f>Tabelle3!F$22*SIN(3*$B63+Tabelle3!F$23)</f>
        <v>0</v>
      </c>
      <c r="G63" s="3">
        <f>Tabelle3!G$22*SIN(4*$B63+Tabelle3!G$23)</f>
        <v>0</v>
      </c>
      <c r="H63" s="3">
        <f>Tabelle3!H$22*SIN(5*$B63+Tabelle3!H$23)</f>
        <v>-0.4980973490458728</v>
      </c>
      <c r="I63" s="3">
        <f>Tabelle3!I$22*SIN(6*$B63+Tabelle3!I$23)</f>
        <v>0</v>
      </c>
      <c r="J63" s="3">
        <f>Tabelle3!J$22*SIN(7*$B63+Tabelle3!J$23)</f>
        <v>0</v>
      </c>
      <c r="K63" s="3">
        <f>Tabelle3!K$22*SIN(8*$B63+Tabelle3!K$23)</f>
        <v>0</v>
      </c>
      <c r="L63" s="3">
        <f>Tabelle3!L$22*SIN(9*$B63+Tabelle3!L$23)</f>
        <v>0</v>
      </c>
      <c r="M63" s="3">
        <f>Tabelle3!M$22*SIN(10*$B63+Tabelle3!M$23)</f>
        <v>0</v>
      </c>
      <c r="N63" s="3">
        <f>Tabelle3!N$22*SIN(11*$B63+Tabelle3!N$23)</f>
        <v>0</v>
      </c>
      <c r="O63" s="3">
        <f>Tabelle3!O$22*SIN(12*$B63+Tabelle3!O$23)</f>
        <v>0</v>
      </c>
      <c r="P63" s="3">
        <f>Tabelle3!P$22*SIN(13*$B63+Tabelle3!P$23)</f>
        <v>0</v>
      </c>
      <c r="Q63" s="3">
        <f>Tabelle3!Q$22*SIN(14*$B63+Tabelle3!Q$23)</f>
        <v>0</v>
      </c>
      <c r="R63" s="3">
        <f>Tabelle3!R$22*SIN(15*$B63+Tabelle3!R$23)</f>
        <v>0</v>
      </c>
      <c r="S63" s="3">
        <f>Tabelle3!S$22*SIN(16*$B63+Tabelle3!S$23)</f>
        <v>0</v>
      </c>
      <c r="T63" s="6">
        <f t="shared" si="1"/>
        <v>0.5019026509541272</v>
      </c>
      <c r="U63" s="52">
        <f t="shared" si="2"/>
        <v>0.2878795339294113</v>
      </c>
      <c r="V63" s="53">
        <f t="shared" si="3"/>
        <v>0.4111345825631376</v>
      </c>
    </row>
    <row r="64" spans="1:22" ht="13.5">
      <c r="A64" s="3">
        <v>56</v>
      </c>
      <c r="B64" s="3">
        <f t="shared" si="0"/>
        <v>0.9773843811168246</v>
      </c>
      <c r="C64" s="5">
        <f>Tabelle3!$C$22</f>
        <v>1</v>
      </c>
      <c r="D64" s="3">
        <f>Tabelle3!D$22*SIN(1*$B64+Tabelle3!D$23)</f>
        <v>0</v>
      </c>
      <c r="E64" s="3">
        <f>Tabelle3!E$22*SIN(2*$B64+Tabelle3!E$23)</f>
        <v>0</v>
      </c>
      <c r="F64" s="3">
        <f>Tabelle3!F$22*SIN(3*$B64+Tabelle3!F$23)</f>
        <v>0</v>
      </c>
      <c r="G64" s="3">
        <f>Tabelle3!G$22*SIN(4*$B64+Tabelle3!G$23)</f>
        <v>0</v>
      </c>
      <c r="H64" s="3">
        <f>Tabelle3!H$22*SIN(5*$B64+Tabelle3!H$23)</f>
        <v>-0.49240387650610407</v>
      </c>
      <c r="I64" s="3">
        <f>Tabelle3!I$22*SIN(6*$B64+Tabelle3!I$23)</f>
        <v>0</v>
      </c>
      <c r="J64" s="3">
        <f>Tabelle3!J$22*SIN(7*$B64+Tabelle3!J$23)</f>
        <v>0</v>
      </c>
      <c r="K64" s="3">
        <f>Tabelle3!K$22*SIN(8*$B64+Tabelle3!K$23)</f>
        <v>0</v>
      </c>
      <c r="L64" s="3">
        <f>Tabelle3!L$22*SIN(9*$B64+Tabelle3!L$23)</f>
        <v>0</v>
      </c>
      <c r="M64" s="3">
        <f>Tabelle3!M$22*SIN(10*$B64+Tabelle3!M$23)</f>
        <v>0</v>
      </c>
      <c r="N64" s="3">
        <f>Tabelle3!N$22*SIN(11*$B64+Tabelle3!N$23)</f>
        <v>0</v>
      </c>
      <c r="O64" s="3">
        <f>Tabelle3!O$22*SIN(12*$B64+Tabelle3!O$23)</f>
        <v>0</v>
      </c>
      <c r="P64" s="3">
        <f>Tabelle3!P$22*SIN(13*$B64+Tabelle3!P$23)</f>
        <v>0</v>
      </c>
      <c r="Q64" s="3">
        <f>Tabelle3!Q$22*SIN(14*$B64+Tabelle3!Q$23)</f>
        <v>0</v>
      </c>
      <c r="R64" s="3">
        <f>Tabelle3!R$22*SIN(15*$B64+Tabelle3!R$23)</f>
        <v>0</v>
      </c>
      <c r="S64" s="3">
        <f>Tabelle3!S$22*SIN(16*$B64+Tabelle3!S$23)</f>
        <v>0</v>
      </c>
      <c r="T64" s="6">
        <f t="shared" si="1"/>
        <v>0.5075961234938959</v>
      </c>
      <c r="U64" s="52">
        <f t="shared" si="2"/>
        <v>0.28384415008704744</v>
      </c>
      <c r="V64" s="53">
        <f t="shared" si="3"/>
        <v>0.42081625805972867</v>
      </c>
    </row>
    <row r="65" spans="1:22" ht="13.5">
      <c r="A65" s="3">
        <v>57</v>
      </c>
      <c r="B65" s="3">
        <f t="shared" si="0"/>
        <v>0.9948376736367678</v>
      </c>
      <c r="C65" s="5">
        <f>Tabelle3!$C$22</f>
        <v>1</v>
      </c>
      <c r="D65" s="3">
        <f>Tabelle3!D$22*SIN(1*$B65+Tabelle3!D$23)</f>
        <v>0</v>
      </c>
      <c r="E65" s="3">
        <f>Tabelle3!E$22*SIN(2*$B65+Tabelle3!E$23)</f>
        <v>0</v>
      </c>
      <c r="F65" s="3">
        <f>Tabelle3!F$22*SIN(3*$B65+Tabelle3!F$23)</f>
        <v>0</v>
      </c>
      <c r="G65" s="3">
        <f>Tabelle3!G$22*SIN(4*$B65+Tabelle3!G$23)</f>
        <v>0</v>
      </c>
      <c r="H65" s="3">
        <f>Tabelle3!H$22*SIN(5*$B65+Tabelle3!H$23)</f>
        <v>-0.4829629131445342</v>
      </c>
      <c r="I65" s="3">
        <f>Tabelle3!I$22*SIN(6*$B65+Tabelle3!I$23)</f>
        <v>0</v>
      </c>
      <c r="J65" s="3">
        <f>Tabelle3!J$22*SIN(7*$B65+Tabelle3!J$23)</f>
        <v>0</v>
      </c>
      <c r="K65" s="3">
        <f>Tabelle3!K$22*SIN(8*$B65+Tabelle3!K$23)</f>
        <v>0</v>
      </c>
      <c r="L65" s="3">
        <f>Tabelle3!L$22*SIN(9*$B65+Tabelle3!L$23)</f>
        <v>0</v>
      </c>
      <c r="M65" s="3">
        <f>Tabelle3!M$22*SIN(10*$B65+Tabelle3!M$23)</f>
        <v>0</v>
      </c>
      <c r="N65" s="3">
        <f>Tabelle3!N$22*SIN(11*$B65+Tabelle3!N$23)</f>
        <v>0</v>
      </c>
      <c r="O65" s="3">
        <f>Tabelle3!O$22*SIN(12*$B65+Tabelle3!O$23)</f>
        <v>0</v>
      </c>
      <c r="P65" s="3">
        <f>Tabelle3!P$22*SIN(13*$B65+Tabelle3!P$23)</f>
        <v>0</v>
      </c>
      <c r="Q65" s="3">
        <f>Tabelle3!Q$22*SIN(14*$B65+Tabelle3!Q$23)</f>
        <v>0</v>
      </c>
      <c r="R65" s="3">
        <f>Tabelle3!R$22*SIN(15*$B65+Tabelle3!R$23)</f>
        <v>0</v>
      </c>
      <c r="S65" s="3">
        <f>Tabelle3!S$22*SIN(16*$B65+Tabelle3!S$23)</f>
        <v>0</v>
      </c>
      <c r="T65" s="6">
        <f t="shared" si="1"/>
        <v>0.5170370868554658</v>
      </c>
      <c r="U65" s="52">
        <f t="shared" si="2"/>
        <v>0.2815985800519417</v>
      </c>
      <c r="V65" s="53">
        <f t="shared" si="3"/>
        <v>0.43362378728192097</v>
      </c>
    </row>
    <row r="66" spans="1:22" ht="13.5">
      <c r="A66" s="3">
        <v>58</v>
      </c>
      <c r="B66" s="3">
        <f t="shared" si="0"/>
        <v>1.0122909661567112</v>
      </c>
      <c r="C66" s="5">
        <f>Tabelle3!$C$22</f>
        <v>1</v>
      </c>
      <c r="D66" s="3">
        <f>Tabelle3!D$22*SIN(1*$B66+Tabelle3!D$23)</f>
        <v>0</v>
      </c>
      <c r="E66" s="3">
        <f>Tabelle3!E$22*SIN(2*$B66+Tabelle3!E$23)</f>
        <v>0</v>
      </c>
      <c r="F66" s="3">
        <f>Tabelle3!F$22*SIN(3*$B66+Tabelle3!F$23)</f>
        <v>0</v>
      </c>
      <c r="G66" s="3">
        <f>Tabelle3!G$22*SIN(4*$B66+Tabelle3!G$23)</f>
        <v>0</v>
      </c>
      <c r="H66" s="3">
        <f>Tabelle3!H$22*SIN(5*$B66+Tabelle3!H$23)</f>
        <v>-0.46984631039295416</v>
      </c>
      <c r="I66" s="3">
        <f>Tabelle3!I$22*SIN(6*$B66+Tabelle3!I$23)</f>
        <v>0</v>
      </c>
      <c r="J66" s="3">
        <f>Tabelle3!J$22*SIN(7*$B66+Tabelle3!J$23)</f>
        <v>0</v>
      </c>
      <c r="K66" s="3">
        <f>Tabelle3!K$22*SIN(8*$B66+Tabelle3!K$23)</f>
        <v>0</v>
      </c>
      <c r="L66" s="3">
        <f>Tabelle3!L$22*SIN(9*$B66+Tabelle3!L$23)</f>
        <v>0</v>
      </c>
      <c r="M66" s="3">
        <f>Tabelle3!M$22*SIN(10*$B66+Tabelle3!M$23)</f>
        <v>0</v>
      </c>
      <c r="N66" s="3">
        <f>Tabelle3!N$22*SIN(11*$B66+Tabelle3!N$23)</f>
        <v>0</v>
      </c>
      <c r="O66" s="3">
        <f>Tabelle3!O$22*SIN(12*$B66+Tabelle3!O$23)</f>
        <v>0</v>
      </c>
      <c r="P66" s="3">
        <f>Tabelle3!P$22*SIN(13*$B66+Tabelle3!P$23)</f>
        <v>0</v>
      </c>
      <c r="Q66" s="3">
        <f>Tabelle3!Q$22*SIN(14*$B66+Tabelle3!Q$23)</f>
        <v>0</v>
      </c>
      <c r="R66" s="3">
        <f>Tabelle3!R$22*SIN(15*$B66+Tabelle3!R$23)</f>
        <v>0</v>
      </c>
      <c r="S66" s="3">
        <f>Tabelle3!S$22*SIN(16*$B66+Tabelle3!S$23)</f>
        <v>0</v>
      </c>
      <c r="T66" s="6">
        <f t="shared" si="1"/>
        <v>0.5301536896070458</v>
      </c>
      <c r="U66" s="52">
        <f t="shared" si="2"/>
        <v>0.2809386531270846</v>
      </c>
      <c r="V66" s="53">
        <f t="shared" si="3"/>
        <v>0.44959582714156</v>
      </c>
    </row>
    <row r="67" spans="1:22" ht="13.5">
      <c r="A67" s="3">
        <v>59</v>
      </c>
      <c r="B67" s="3">
        <f t="shared" si="0"/>
        <v>1.0297442586766543</v>
      </c>
      <c r="C67" s="5">
        <f>Tabelle3!$C$22</f>
        <v>1</v>
      </c>
      <c r="D67" s="3">
        <f>Tabelle3!D$22*SIN(1*$B67+Tabelle3!D$23)</f>
        <v>0</v>
      </c>
      <c r="E67" s="3">
        <f>Tabelle3!E$22*SIN(2*$B67+Tabelle3!E$23)</f>
        <v>0</v>
      </c>
      <c r="F67" s="3">
        <f>Tabelle3!F$22*SIN(3*$B67+Tabelle3!F$23)</f>
        <v>0</v>
      </c>
      <c r="G67" s="3">
        <f>Tabelle3!G$22*SIN(4*$B67+Tabelle3!G$23)</f>
        <v>0</v>
      </c>
      <c r="H67" s="3">
        <f>Tabelle3!H$22*SIN(5*$B67+Tabelle3!H$23)</f>
        <v>-0.45315389351832513</v>
      </c>
      <c r="I67" s="3">
        <f>Tabelle3!I$22*SIN(6*$B67+Tabelle3!I$23)</f>
        <v>0</v>
      </c>
      <c r="J67" s="3">
        <f>Tabelle3!J$22*SIN(7*$B67+Tabelle3!J$23)</f>
        <v>0</v>
      </c>
      <c r="K67" s="3">
        <f>Tabelle3!K$22*SIN(8*$B67+Tabelle3!K$23)</f>
        <v>0</v>
      </c>
      <c r="L67" s="3">
        <f>Tabelle3!L$22*SIN(9*$B67+Tabelle3!L$23)</f>
        <v>0</v>
      </c>
      <c r="M67" s="3">
        <f>Tabelle3!M$22*SIN(10*$B67+Tabelle3!M$23)</f>
        <v>0</v>
      </c>
      <c r="N67" s="3">
        <f>Tabelle3!N$22*SIN(11*$B67+Tabelle3!N$23)</f>
        <v>0</v>
      </c>
      <c r="O67" s="3">
        <f>Tabelle3!O$22*SIN(12*$B67+Tabelle3!O$23)</f>
        <v>0</v>
      </c>
      <c r="P67" s="3">
        <f>Tabelle3!P$22*SIN(13*$B67+Tabelle3!P$23)</f>
        <v>0</v>
      </c>
      <c r="Q67" s="3">
        <f>Tabelle3!Q$22*SIN(14*$B67+Tabelle3!Q$23)</f>
        <v>0</v>
      </c>
      <c r="R67" s="3">
        <f>Tabelle3!R$22*SIN(15*$B67+Tabelle3!R$23)</f>
        <v>0</v>
      </c>
      <c r="S67" s="3">
        <f>Tabelle3!S$22*SIN(16*$B67+Tabelle3!S$23)</f>
        <v>0</v>
      </c>
      <c r="T67" s="6">
        <f t="shared" si="1"/>
        <v>0.5468461064816749</v>
      </c>
      <c r="U67" s="52">
        <f t="shared" si="2"/>
        <v>0.2816465659543804</v>
      </c>
      <c r="V67" s="53">
        <f t="shared" si="3"/>
        <v>0.4687386009923571</v>
      </c>
    </row>
    <row r="68" spans="1:22" ht="13.5">
      <c r="A68" s="3">
        <v>60</v>
      </c>
      <c r="B68" s="3">
        <f t="shared" si="0"/>
        <v>1.0471975511965976</v>
      </c>
      <c r="C68" s="5">
        <f>Tabelle3!$C$22</f>
        <v>1</v>
      </c>
      <c r="D68" s="3">
        <f>Tabelle3!D$22*SIN(1*$B68+Tabelle3!D$23)</f>
        <v>0</v>
      </c>
      <c r="E68" s="3">
        <f>Tabelle3!E$22*SIN(2*$B68+Tabelle3!E$23)</f>
        <v>0</v>
      </c>
      <c r="F68" s="3">
        <f>Tabelle3!F$22*SIN(3*$B68+Tabelle3!F$23)</f>
        <v>0</v>
      </c>
      <c r="G68" s="3">
        <f>Tabelle3!G$22*SIN(4*$B68+Tabelle3!G$23)</f>
        <v>0</v>
      </c>
      <c r="H68" s="3">
        <f>Tabelle3!H$22*SIN(5*$B68+Tabelle3!H$23)</f>
        <v>-0.4330127018922195</v>
      </c>
      <c r="I68" s="3">
        <f>Tabelle3!I$22*SIN(6*$B68+Tabelle3!I$23)</f>
        <v>0</v>
      </c>
      <c r="J68" s="3">
        <f>Tabelle3!J$22*SIN(7*$B68+Tabelle3!J$23)</f>
        <v>0</v>
      </c>
      <c r="K68" s="3">
        <f>Tabelle3!K$22*SIN(8*$B68+Tabelle3!K$23)</f>
        <v>0</v>
      </c>
      <c r="L68" s="3">
        <f>Tabelle3!L$22*SIN(9*$B68+Tabelle3!L$23)</f>
        <v>0</v>
      </c>
      <c r="M68" s="3">
        <f>Tabelle3!M$22*SIN(10*$B68+Tabelle3!M$23)</f>
        <v>0</v>
      </c>
      <c r="N68" s="3">
        <f>Tabelle3!N$22*SIN(11*$B68+Tabelle3!N$23)</f>
        <v>0</v>
      </c>
      <c r="O68" s="3">
        <f>Tabelle3!O$22*SIN(12*$B68+Tabelle3!O$23)</f>
        <v>0</v>
      </c>
      <c r="P68" s="3">
        <f>Tabelle3!P$22*SIN(13*$B68+Tabelle3!P$23)</f>
        <v>0</v>
      </c>
      <c r="Q68" s="3">
        <f>Tabelle3!Q$22*SIN(14*$B68+Tabelle3!Q$23)</f>
        <v>0</v>
      </c>
      <c r="R68" s="3">
        <f>Tabelle3!R$22*SIN(15*$B68+Tabelle3!R$23)</f>
        <v>0</v>
      </c>
      <c r="S68" s="3">
        <f>Tabelle3!S$22*SIN(16*$B68+Tabelle3!S$23)</f>
        <v>0</v>
      </c>
      <c r="T68" s="6">
        <f t="shared" si="1"/>
        <v>0.5669872981077805</v>
      </c>
      <c r="U68" s="52">
        <f t="shared" si="2"/>
        <v>0.2834936490538903</v>
      </c>
      <c r="V68" s="53">
        <f t="shared" si="3"/>
        <v>0.49102540378443843</v>
      </c>
    </row>
    <row r="69" spans="1:22" ht="13.5">
      <c r="A69" s="3">
        <v>61</v>
      </c>
      <c r="B69" s="3">
        <f t="shared" si="0"/>
        <v>1.064650843716541</v>
      </c>
      <c r="C69" s="5">
        <f>Tabelle3!$C$22</f>
        <v>1</v>
      </c>
      <c r="D69" s="3">
        <f>Tabelle3!D$22*SIN(1*$B69+Tabelle3!D$23)</f>
        <v>0</v>
      </c>
      <c r="E69" s="3">
        <f>Tabelle3!E$22*SIN(2*$B69+Tabelle3!E$23)</f>
        <v>0</v>
      </c>
      <c r="F69" s="3">
        <f>Tabelle3!F$22*SIN(3*$B69+Tabelle3!F$23)</f>
        <v>0</v>
      </c>
      <c r="G69" s="3">
        <f>Tabelle3!G$22*SIN(4*$B69+Tabelle3!G$23)</f>
        <v>0</v>
      </c>
      <c r="H69" s="3">
        <f>Tabelle3!H$22*SIN(5*$B69+Tabelle3!H$23)</f>
        <v>-0.4095760221444962</v>
      </c>
      <c r="I69" s="3">
        <f>Tabelle3!I$22*SIN(6*$B69+Tabelle3!I$23)</f>
        <v>0</v>
      </c>
      <c r="J69" s="3">
        <f>Tabelle3!J$22*SIN(7*$B69+Tabelle3!J$23)</f>
        <v>0</v>
      </c>
      <c r="K69" s="3">
        <f>Tabelle3!K$22*SIN(8*$B69+Tabelle3!K$23)</f>
        <v>0</v>
      </c>
      <c r="L69" s="3">
        <f>Tabelle3!L$22*SIN(9*$B69+Tabelle3!L$23)</f>
        <v>0</v>
      </c>
      <c r="M69" s="3">
        <f>Tabelle3!M$22*SIN(10*$B69+Tabelle3!M$23)</f>
        <v>0</v>
      </c>
      <c r="N69" s="3">
        <f>Tabelle3!N$22*SIN(11*$B69+Tabelle3!N$23)</f>
        <v>0</v>
      </c>
      <c r="O69" s="3">
        <f>Tabelle3!O$22*SIN(12*$B69+Tabelle3!O$23)</f>
        <v>0</v>
      </c>
      <c r="P69" s="3">
        <f>Tabelle3!P$22*SIN(13*$B69+Tabelle3!P$23)</f>
        <v>0</v>
      </c>
      <c r="Q69" s="3">
        <f>Tabelle3!Q$22*SIN(14*$B69+Tabelle3!Q$23)</f>
        <v>0</v>
      </c>
      <c r="R69" s="3">
        <f>Tabelle3!R$22*SIN(15*$B69+Tabelle3!R$23)</f>
        <v>0</v>
      </c>
      <c r="S69" s="3">
        <f>Tabelle3!S$22*SIN(16*$B69+Tabelle3!S$23)</f>
        <v>0</v>
      </c>
      <c r="T69" s="6">
        <f t="shared" si="1"/>
        <v>0.5904239778555038</v>
      </c>
      <c r="U69" s="52">
        <f t="shared" si="2"/>
        <v>0.28624322448845857</v>
      </c>
      <c r="V69" s="53">
        <f t="shared" si="3"/>
        <v>0.5163964466000578</v>
      </c>
    </row>
    <row r="70" spans="1:22" ht="13.5">
      <c r="A70" s="3">
        <v>62</v>
      </c>
      <c r="B70" s="3">
        <f t="shared" si="0"/>
        <v>1.0821041362364843</v>
      </c>
      <c r="C70" s="5">
        <f>Tabelle3!$C$22</f>
        <v>1</v>
      </c>
      <c r="D70" s="3">
        <f>Tabelle3!D$22*SIN(1*$B70+Tabelle3!D$23)</f>
        <v>0</v>
      </c>
      <c r="E70" s="3">
        <f>Tabelle3!E$22*SIN(2*$B70+Tabelle3!E$23)</f>
        <v>0</v>
      </c>
      <c r="F70" s="3">
        <f>Tabelle3!F$22*SIN(3*$B70+Tabelle3!F$23)</f>
        <v>0</v>
      </c>
      <c r="G70" s="3">
        <f>Tabelle3!G$22*SIN(4*$B70+Tabelle3!G$23)</f>
        <v>0</v>
      </c>
      <c r="H70" s="3">
        <f>Tabelle3!H$22*SIN(5*$B70+Tabelle3!H$23)</f>
        <v>-0.38302222155948906</v>
      </c>
      <c r="I70" s="3">
        <f>Tabelle3!I$22*SIN(6*$B70+Tabelle3!I$23)</f>
        <v>0</v>
      </c>
      <c r="J70" s="3">
        <f>Tabelle3!J$22*SIN(7*$B70+Tabelle3!J$23)</f>
        <v>0</v>
      </c>
      <c r="K70" s="3">
        <f>Tabelle3!K$22*SIN(8*$B70+Tabelle3!K$23)</f>
        <v>0</v>
      </c>
      <c r="L70" s="3">
        <f>Tabelle3!L$22*SIN(9*$B70+Tabelle3!L$23)</f>
        <v>0</v>
      </c>
      <c r="M70" s="3">
        <f>Tabelle3!M$22*SIN(10*$B70+Tabelle3!M$23)</f>
        <v>0</v>
      </c>
      <c r="N70" s="3">
        <f>Tabelle3!N$22*SIN(11*$B70+Tabelle3!N$23)</f>
        <v>0</v>
      </c>
      <c r="O70" s="3">
        <f>Tabelle3!O$22*SIN(12*$B70+Tabelle3!O$23)</f>
        <v>0</v>
      </c>
      <c r="P70" s="3">
        <f>Tabelle3!P$22*SIN(13*$B70+Tabelle3!P$23)</f>
        <v>0</v>
      </c>
      <c r="Q70" s="3">
        <f>Tabelle3!Q$22*SIN(14*$B70+Tabelle3!Q$23)</f>
        <v>0</v>
      </c>
      <c r="R70" s="3">
        <f>Tabelle3!R$22*SIN(15*$B70+Tabelle3!R$23)</f>
        <v>0</v>
      </c>
      <c r="S70" s="3">
        <f>Tabelle3!S$22*SIN(16*$B70+Tabelle3!S$23)</f>
        <v>0</v>
      </c>
      <c r="T70" s="6">
        <f t="shared" si="1"/>
        <v>0.6169777784405109</v>
      </c>
      <c r="U70" s="52">
        <f t="shared" si="2"/>
        <v>0.2896535218486338</v>
      </c>
      <c r="V70" s="53">
        <f t="shared" si="3"/>
        <v>0.5447590443214975</v>
      </c>
    </row>
    <row r="71" spans="1:22" ht="13.5">
      <c r="A71" s="3">
        <v>63</v>
      </c>
      <c r="B71" s="3">
        <f t="shared" si="0"/>
        <v>1.0995574287564276</v>
      </c>
      <c r="C71" s="5">
        <f>Tabelle3!$C$22</f>
        <v>1</v>
      </c>
      <c r="D71" s="3">
        <f>Tabelle3!D$22*SIN(1*$B71+Tabelle3!D$23)</f>
        <v>0</v>
      </c>
      <c r="E71" s="3">
        <f>Tabelle3!E$22*SIN(2*$B71+Tabelle3!E$23)</f>
        <v>0</v>
      </c>
      <c r="F71" s="3">
        <f>Tabelle3!F$22*SIN(3*$B71+Tabelle3!F$23)</f>
        <v>0</v>
      </c>
      <c r="G71" s="3">
        <f>Tabelle3!G$22*SIN(4*$B71+Tabelle3!G$23)</f>
        <v>0</v>
      </c>
      <c r="H71" s="3">
        <f>Tabelle3!H$22*SIN(5*$B71+Tabelle3!H$23)</f>
        <v>-0.35355339059327384</v>
      </c>
      <c r="I71" s="3">
        <f>Tabelle3!I$22*SIN(6*$B71+Tabelle3!I$23)</f>
        <v>0</v>
      </c>
      <c r="J71" s="3">
        <f>Tabelle3!J$22*SIN(7*$B71+Tabelle3!J$23)</f>
        <v>0</v>
      </c>
      <c r="K71" s="3">
        <f>Tabelle3!K$22*SIN(8*$B71+Tabelle3!K$23)</f>
        <v>0</v>
      </c>
      <c r="L71" s="3">
        <f>Tabelle3!L$22*SIN(9*$B71+Tabelle3!L$23)</f>
        <v>0</v>
      </c>
      <c r="M71" s="3">
        <f>Tabelle3!M$22*SIN(10*$B71+Tabelle3!M$23)</f>
        <v>0</v>
      </c>
      <c r="N71" s="3">
        <f>Tabelle3!N$22*SIN(11*$B71+Tabelle3!N$23)</f>
        <v>0</v>
      </c>
      <c r="O71" s="3">
        <f>Tabelle3!O$22*SIN(12*$B71+Tabelle3!O$23)</f>
        <v>0</v>
      </c>
      <c r="P71" s="3">
        <f>Tabelle3!P$22*SIN(13*$B71+Tabelle3!P$23)</f>
        <v>0</v>
      </c>
      <c r="Q71" s="3">
        <f>Tabelle3!Q$22*SIN(14*$B71+Tabelle3!Q$23)</f>
        <v>0</v>
      </c>
      <c r="R71" s="3">
        <f>Tabelle3!R$22*SIN(15*$B71+Tabelle3!R$23)</f>
        <v>0</v>
      </c>
      <c r="S71" s="3">
        <f>Tabelle3!S$22*SIN(16*$B71+Tabelle3!S$23)</f>
        <v>0</v>
      </c>
      <c r="T71" s="6">
        <f t="shared" si="1"/>
        <v>0.6464466094067262</v>
      </c>
      <c r="U71" s="52">
        <f t="shared" si="2"/>
        <v>0.2934806192594952</v>
      </c>
      <c r="V71" s="53">
        <f t="shared" si="3"/>
        <v>0.5759881465208425</v>
      </c>
    </row>
    <row r="72" spans="1:22" ht="13.5">
      <c r="A72" s="3">
        <v>64</v>
      </c>
      <c r="B72" s="3">
        <f t="shared" si="0"/>
        <v>1.117010721276371</v>
      </c>
      <c r="C72" s="5">
        <f>Tabelle3!$C$22</f>
        <v>1</v>
      </c>
      <c r="D72" s="3">
        <f>Tabelle3!D$22*SIN(1*$B72+Tabelle3!D$23)</f>
        <v>0</v>
      </c>
      <c r="E72" s="3">
        <f>Tabelle3!E$22*SIN(2*$B72+Tabelle3!E$23)</f>
        <v>0</v>
      </c>
      <c r="F72" s="3">
        <f>Tabelle3!F$22*SIN(3*$B72+Tabelle3!F$23)</f>
        <v>0</v>
      </c>
      <c r="G72" s="3">
        <f>Tabelle3!G$22*SIN(4*$B72+Tabelle3!G$23)</f>
        <v>0</v>
      </c>
      <c r="H72" s="3">
        <f>Tabelle3!H$22*SIN(5*$B72+Tabelle3!H$23)</f>
        <v>-0.3213938048432698</v>
      </c>
      <c r="I72" s="3">
        <f>Tabelle3!I$22*SIN(6*$B72+Tabelle3!I$23)</f>
        <v>0</v>
      </c>
      <c r="J72" s="3">
        <f>Tabelle3!J$22*SIN(7*$B72+Tabelle3!J$23)</f>
        <v>0</v>
      </c>
      <c r="K72" s="3">
        <f>Tabelle3!K$22*SIN(8*$B72+Tabelle3!K$23)</f>
        <v>0</v>
      </c>
      <c r="L72" s="3">
        <f>Tabelle3!L$22*SIN(9*$B72+Tabelle3!L$23)</f>
        <v>0</v>
      </c>
      <c r="M72" s="3">
        <f>Tabelle3!M$22*SIN(10*$B72+Tabelle3!M$23)</f>
        <v>0</v>
      </c>
      <c r="N72" s="3">
        <f>Tabelle3!N$22*SIN(11*$B72+Tabelle3!N$23)</f>
        <v>0</v>
      </c>
      <c r="O72" s="3">
        <f>Tabelle3!O$22*SIN(12*$B72+Tabelle3!O$23)</f>
        <v>0</v>
      </c>
      <c r="P72" s="3">
        <f>Tabelle3!P$22*SIN(13*$B72+Tabelle3!P$23)</f>
        <v>0</v>
      </c>
      <c r="Q72" s="3">
        <f>Tabelle3!Q$22*SIN(14*$B72+Tabelle3!Q$23)</f>
        <v>0</v>
      </c>
      <c r="R72" s="3">
        <f>Tabelle3!R$22*SIN(15*$B72+Tabelle3!R$23)</f>
        <v>0</v>
      </c>
      <c r="S72" s="3">
        <f>Tabelle3!S$22*SIN(16*$B72+Tabelle3!S$23)</f>
        <v>0</v>
      </c>
      <c r="T72" s="6">
        <f t="shared" si="1"/>
        <v>0.6786061951567302</v>
      </c>
      <c r="U72" s="52">
        <f t="shared" si="2"/>
        <v>0.2974813759890283</v>
      </c>
      <c r="V72" s="53">
        <f t="shared" si="3"/>
        <v>0.6099272079885997</v>
      </c>
    </row>
    <row r="73" spans="1:22" ht="13.5">
      <c r="A73" s="3">
        <v>65</v>
      </c>
      <c r="B73" s="3">
        <f aca="true" t="shared" si="4" ref="B73:B136">A73*2*PI()/360</f>
        <v>1.1344640137963142</v>
      </c>
      <c r="C73" s="5">
        <f>Tabelle3!$C$22</f>
        <v>1</v>
      </c>
      <c r="D73" s="3">
        <f>Tabelle3!D$22*SIN(1*$B73+Tabelle3!D$23)</f>
        <v>0</v>
      </c>
      <c r="E73" s="3">
        <f>Tabelle3!E$22*SIN(2*$B73+Tabelle3!E$23)</f>
        <v>0</v>
      </c>
      <c r="F73" s="3">
        <f>Tabelle3!F$22*SIN(3*$B73+Tabelle3!F$23)</f>
        <v>0</v>
      </c>
      <c r="G73" s="3">
        <f>Tabelle3!G$22*SIN(4*$B73+Tabelle3!G$23)</f>
        <v>0</v>
      </c>
      <c r="H73" s="3">
        <f>Tabelle3!H$22*SIN(5*$B73+Tabelle3!H$23)</f>
        <v>-0.28678821817552286</v>
      </c>
      <c r="I73" s="3">
        <f>Tabelle3!I$22*SIN(6*$B73+Tabelle3!I$23)</f>
        <v>0</v>
      </c>
      <c r="J73" s="3">
        <f>Tabelle3!J$22*SIN(7*$B73+Tabelle3!J$23)</f>
        <v>0</v>
      </c>
      <c r="K73" s="3">
        <f>Tabelle3!K$22*SIN(8*$B73+Tabelle3!K$23)</f>
        <v>0</v>
      </c>
      <c r="L73" s="3">
        <f>Tabelle3!L$22*SIN(9*$B73+Tabelle3!L$23)</f>
        <v>0</v>
      </c>
      <c r="M73" s="3">
        <f>Tabelle3!M$22*SIN(10*$B73+Tabelle3!M$23)</f>
        <v>0</v>
      </c>
      <c r="N73" s="3">
        <f>Tabelle3!N$22*SIN(11*$B73+Tabelle3!N$23)</f>
        <v>0</v>
      </c>
      <c r="O73" s="3">
        <f>Tabelle3!O$22*SIN(12*$B73+Tabelle3!O$23)</f>
        <v>0</v>
      </c>
      <c r="P73" s="3">
        <f>Tabelle3!P$22*SIN(13*$B73+Tabelle3!P$23)</f>
        <v>0</v>
      </c>
      <c r="Q73" s="3">
        <f>Tabelle3!Q$22*SIN(14*$B73+Tabelle3!Q$23)</f>
        <v>0</v>
      </c>
      <c r="R73" s="3">
        <f>Tabelle3!R$22*SIN(15*$B73+Tabelle3!R$23)</f>
        <v>0</v>
      </c>
      <c r="S73" s="3">
        <f>Tabelle3!S$22*SIN(16*$B73+Tabelle3!S$23)</f>
        <v>0</v>
      </c>
      <c r="T73" s="6">
        <f aca="true" t="shared" si="5" ref="T73:T136">SUM(C73:S73)</f>
        <v>0.7132117818244772</v>
      </c>
      <c r="U73" s="52">
        <f aca="true" t="shared" si="6" ref="U73:U136">T73*COS(B73)</f>
        <v>0.3014163234876475</v>
      </c>
      <c r="V73" s="53">
        <f aca="true" t="shared" si="7" ref="V73:V136">T73*SIN(B73)</f>
        <v>0.6463893916738079</v>
      </c>
    </row>
    <row r="74" spans="1:22" ht="13.5">
      <c r="A74" s="3">
        <v>66</v>
      </c>
      <c r="B74" s="3">
        <f t="shared" si="4"/>
        <v>1.1519173063162575</v>
      </c>
      <c r="C74" s="5">
        <f>Tabelle3!$C$22</f>
        <v>1</v>
      </c>
      <c r="D74" s="3">
        <f>Tabelle3!D$22*SIN(1*$B74+Tabelle3!D$23)</f>
        <v>0</v>
      </c>
      <c r="E74" s="3">
        <f>Tabelle3!E$22*SIN(2*$B74+Tabelle3!E$23)</f>
        <v>0</v>
      </c>
      <c r="F74" s="3">
        <f>Tabelle3!F$22*SIN(3*$B74+Tabelle3!F$23)</f>
        <v>0</v>
      </c>
      <c r="G74" s="3">
        <f>Tabelle3!G$22*SIN(4*$B74+Tabelle3!G$23)</f>
        <v>0</v>
      </c>
      <c r="H74" s="3">
        <f>Tabelle3!H$22*SIN(5*$B74+Tabelle3!H$23)</f>
        <v>-0.24999999999999983</v>
      </c>
      <c r="I74" s="3">
        <f>Tabelle3!I$22*SIN(6*$B74+Tabelle3!I$23)</f>
        <v>0</v>
      </c>
      <c r="J74" s="3">
        <f>Tabelle3!J$22*SIN(7*$B74+Tabelle3!J$23)</f>
        <v>0</v>
      </c>
      <c r="K74" s="3">
        <f>Tabelle3!K$22*SIN(8*$B74+Tabelle3!K$23)</f>
        <v>0</v>
      </c>
      <c r="L74" s="3">
        <f>Tabelle3!L$22*SIN(9*$B74+Tabelle3!L$23)</f>
        <v>0</v>
      </c>
      <c r="M74" s="3">
        <f>Tabelle3!M$22*SIN(10*$B74+Tabelle3!M$23)</f>
        <v>0</v>
      </c>
      <c r="N74" s="3">
        <f>Tabelle3!N$22*SIN(11*$B74+Tabelle3!N$23)</f>
        <v>0</v>
      </c>
      <c r="O74" s="3">
        <f>Tabelle3!O$22*SIN(12*$B74+Tabelle3!O$23)</f>
        <v>0</v>
      </c>
      <c r="P74" s="3">
        <f>Tabelle3!P$22*SIN(13*$B74+Tabelle3!P$23)</f>
        <v>0</v>
      </c>
      <c r="Q74" s="3">
        <f>Tabelle3!Q$22*SIN(14*$B74+Tabelle3!Q$23)</f>
        <v>0</v>
      </c>
      <c r="R74" s="3">
        <f>Tabelle3!R$22*SIN(15*$B74+Tabelle3!R$23)</f>
        <v>0</v>
      </c>
      <c r="S74" s="3">
        <f>Tabelle3!S$22*SIN(16*$B74+Tabelle3!S$23)</f>
        <v>0</v>
      </c>
      <c r="T74" s="6">
        <f t="shared" si="5"/>
        <v>0.7500000000000002</v>
      </c>
      <c r="U74" s="52">
        <f t="shared" si="6"/>
        <v>0.3050524823068502</v>
      </c>
      <c r="V74" s="53">
        <f t="shared" si="7"/>
        <v>0.6851590932319509</v>
      </c>
    </row>
    <row r="75" spans="1:22" ht="13.5">
      <c r="A75" s="3">
        <v>67</v>
      </c>
      <c r="B75" s="3">
        <f t="shared" si="4"/>
        <v>1.1693705988362006</v>
      </c>
      <c r="C75" s="5">
        <f>Tabelle3!$C$22</f>
        <v>1</v>
      </c>
      <c r="D75" s="3">
        <f>Tabelle3!D$22*SIN(1*$B75+Tabelle3!D$23)</f>
        <v>0</v>
      </c>
      <c r="E75" s="3">
        <f>Tabelle3!E$22*SIN(2*$B75+Tabelle3!E$23)</f>
        <v>0</v>
      </c>
      <c r="F75" s="3">
        <f>Tabelle3!F$22*SIN(3*$B75+Tabelle3!F$23)</f>
        <v>0</v>
      </c>
      <c r="G75" s="3">
        <f>Tabelle3!G$22*SIN(4*$B75+Tabelle3!G$23)</f>
        <v>0</v>
      </c>
      <c r="H75" s="3">
        <f>Tabelle3!H$22*SIN(5*$B75+Tabelle3!H$23)</f>
        <v>-0.21130913087035</v>
      </c>
      <c r="I75" s="3">
        <f>Tabelle3!I$22*SIN(6*$B75+Tabelle3!I$23)</f>
        <v>0</v>
      </c>
      <c r="J75" s="3">
        <f>Tabelle3!J$22*SIN(7*$B75+Tabelle3!J$23)</f>
        <v>0</v>
      </c>
      <c r="K75" s="3">
        <f>Tabelle3!K$22*SIN(8*$B75+Tabelle3!K$23)</f>
        <v>0</v>
      </c>
      <c r="L75" s="3">
        <f>Tabelle3!L$22*SIN(9*$B75+Tabelle3!L$23)</f>
        <v>0</v>
      </c>
      <c r="M75" s="3">
        <f>Tabelle3!M$22*SIN(10*$B75+Tabelle3!M$23)</f>
        <v>0</v>
      </c>
      <c r="N75" s="3">
        <f>Tabelle3!N$22*SIN(11*$B75+Tabelle3!N$23)</f>
        <v>0</v>
      </c>
      <c r="O75" s="3">
        <f>Tabelle3!O$22*SIN(12*$B75+Tabelle3!O$23)</f>
        <v>0</v>
      </c>
      <c r="P75" s="3">
        <f>Tabelle3!P$22*SIN(13*$B75+Tabelle3!P$23)</f>
        <v>0</v>
      </c>
      <c r="Q75" s="3">
        <f>Tabelle3!Q$22*SIN(14*$B75+Tabelle3!Q$23)</f>
        <v>0</v>
      </c>
      <c r="R75" s="3">
        <f>Tabelle3!R$22*SIN(15*$B75+Tabelle3!R$23)</f>
        <v>0</v>
      </c>
      <c r="S75" s="3">
        <f>Tabelle3!S$22*SIN(16*$B75+Tabelle3!S$23)</f>
        <v>0</v>
      </c>
      <c r="T75" s="6">
        <f t="shared" si="5"/>
        <v>0.78869086912965</v>
      </c>
      <c r="U75" s="52">
        <f t="shared" si="6"/>
        <v>0.3081660733242144</v>
      </c>
      <c r="V75" s="53">
        <f t="shared" si="7"/>
        <v>0.7259937729074663</v>
      </c>
    </row>
    <row r="76" spans="1:22" ht="13.5">
      <c r="A76" s="3">
        <v>68</v>
      </c>
      <c r="B76" s="3">
        <f t="shared" si="4"/>
        <v>1.1868238913561442</v>
      </c>
      <c r="C76" s="5">
        <f>Tabelle3!$C$22</f>
        <v>1</v>
      </c>
      <c r="D76" s="3">
        <f>Tabelle3!D$22*SIN(1*$B76+Tabelle3!D$23)</f>
        <v>0</v>
      </c>
      <c r="E76" s="3">
        <f>Tabelle3!E$22*SIN(2*$B76+Tabelle3!E$23)</f>
        <v>0</v>
      </c>
      <c r="F76" s="3">
        <f>Tabelle3!F$22*SIN(3*$B76+Tabelle3!F$23)</f>
        <v>0</v>
      </c>
      <c r="G76" s="3">
        <f>Tabelle3!G$22*SIN(4*$B76+Tabelle3!G$23)</f>
        <v>0</v>
      </c>
      <c r="H76" s="3">
        <f>Tabelle3!H$22*SIN(5*$B76+Tabelle3!H$23)</f>
        <v>-0.1710100716628343</v>
      </c>
      <c r="I76" s="3">
        <f>Tabelle3!I$22*SIN(6*$B76+Tabelle3!I$23)</f>
        <v>0</v>
      </c>
      <c r="J76" s="3">
        <f>Tabelle3!J$22*SIN(7*$B76+Tabelle3!J$23)</f>
        <v>0</v>
      </c>
      <c r="K76" s="3">
        <f>Tabelle3!K$22*SIN(8*$B76+Tabelle3!K$23)</f>
        <v>0</v>
      </c>
      <c r="L76" s="3">
        <f>Tabelle3!L$22*SIN(9*$B76+Tabelle3!L$23)</f>
        <v>0</v>
      </c>
      <c r="M76" s="3">
        <f>Tabelle3!M$22*SIN(10*$B76+Tabelle3!M$23)</f>
        <v>0</v>
      </c>
      <c r="N76" s="3">
        <f>Tabelle3!N$22*SIN(11*$B76+Tabelle3!N$23)</f>
        <v>0</v>
      </c>
      <c r="O76" s="3">
        <f>Tabelle3!O$22*SIN(12*$B76+Tabelle3!O$23)</f>
        <v>0</v>
      </c>
      <c r="P76" s="3">
        <f>Tabelle3!P$22*SIN(13*$B76+Tabelle3!P$23)</f>
        <v>0</v>
      </c>
      <c r="Q76" s="3">
        <f>Tabelle3!Q$22*SIN(14*$B76+Tabelle3!Q$23)</f>
        <v>0</v>
      </c>
      <c r="R76" s="3">
        <f>Tabelle3!R$22*SIN(15*$B76+Tabelle3!R$23)</f>
        <v>0</v>
      </c>
      <c r="S76" s="3">
        <f>Tabelle3!S$22*SIN(16*$B76+Tabelle3!S$23)</f>
        <v>0</v>
      </c>
      <c r="T76" s="6">
        <f t="shared" si="5"/>
        <v>0.8289899283371657</v>
      </c>
      <c r="U76" s="52">
        <f t="shared" si="6"/>
        <v>0.3105450930304866</v>
      </c>
      <c r="V76" s="53">
        <f t="shared" si="7"/>
        <v>0.7686260771526982</v>
      </c>
    </row>
    <row r="77" spans="1:22" ht="13.5">
      <c r="A77" s="3">
        <v>69</v>
      </c>
      <c r="B77" s="3">
        <f t="shared" si="4"/>
        <v>1.2042771838760873</v>
      </c>
      <c r="C77" s="5">
        <f>Tabelle3!$C$22</f>
        <v>1</v>
      </c>
      <c r="D77" s="3">
        <f>Tabelle3!D$22*SIN(1*$B77+Tabelle3!D$23)</f>
        <v>0</v>
      </c>
      <c r="E77" s="3">
        <f>Tabelle3!E$22*SIN(2*$B77+Tabelle3!E$23)</f>
        <v>0</v>
      </c>
      <c r="F77" s="3">
        <f>Tabelle3!F$22*SIN(3*$B77+Tabelle3!F$23)</f>
        <v>0</v>
      </c>
      <c r="G77" s="3">
        <f>Tabelle3!G$22*SIN(4*$B77+Tabelle3!G$23)</f>
        <v>0</v>
      </c>
      <c r="H77" s="3">
        <f>Tabelle3!H$22*SIN(5*$B77+Tabelle3!H$23)</f>
        <v>-0.12940952255126079</v>
      </c>
      <c r="I77" s="3">
        <f>Tabelle3!I$22*SIN(6*$B77+Tabelle3!I$23)</f>
        <v>0</v>
      </c>
      <c r="J77" s="3">
        <f>Tabelle3!J$22*SIN(7*$B77+Tabelle3!J$23)</f>
        <v>0</v>
      </c>
      <c r="K77" s="3">
        <f>Tabelle3!K$22*SIN(8*$B77+Tabelle3!K$23)</f>
        <v>0</v>
      </c>
      <c r="L77" s="3">
        <f>Tabelle3!L$22*SIN(9*$B77+Tabelle3!L$23)</f>
        <v>0</v>
      </c>
      <c r="M77" s="3">
        <f>Tabelle3!M$22*SIN(10*$B77+Tabelle3!M$23)</f>
        <v>0</v>
      </c>
      <c r="N77" s="3">
        <f>Tabelle3!N$22*SIN(11*$B77+Tabelle3!N$23)</f>
        <v>0</v>
      </c>
      <c r="O77" s="3">
        <f>Tabelle3!O$22*SIN(12*$B77+Tabelle3!O$23)</f>
        <v>0</v>
      </c>
      <c r="P77" s="3">
        <f>Tabelle3!P$22*SIN(13*$B77+Tabelle3!P$23)</f>
        <v>0</v>
      </c>
      <c r="Q77" s="3">
        <f>Tabelle3!Q$22*SIN(14*$B77+Tabelle3!Q$23)</f>
        <v>0</v>
      </c>
      <c r="R77" s="3">
        <f>Tabelle3!R$22*SIN(15*$B77+Tabelle3!R$23)</f>
        <v>0</v>
      </c>
      <c r="S77" s="3">
        <f>Tabelle3!S$22*SIN(16*$B77+Tabelle3!S$23)</f>
        <v>0</v>
      </c>
      <c r="T77" s="6">
        <f t="shared" si="5"/>
        <v>0.8705904774487392</v>
      </c>
      <c r="U77" s="52">
        <f t="shared" si="6"/>
        <v>0.31199172429696875</v>
      </c>
      <c r="V77" s="53">
        <f t="shared" si="7"/>
        <v>0.8127662292409964</v>
      </c>
    </row>
    <row r="78" spans="1:22" ht="13.5">
      <c r="A78" s="3">
        <v>70</v>
      </c>
      <c r="B78" s="3">
        <f t="shared" si="4"/>
        <v>1.2217304763960306</v>
      </c>
      <c r="C78" s="5">
        <f>Tabelle3!$C$22</f>
        <v>1</v>
      </c>
      <c r="D78" s="3">
        <f>Tabelle3!D$22*SIN(1*$B78+Tabelle3!D$23)</f>
        <v>0</v>
      </c>
      <c r="E78" s="3">
        <f>Tabelle3!E$22*SIN(2*$B78+Tabelle3!E$23)</f>
        <v>0</v>
      </c>
      <c r="F78" s="3">
        <f>Tabelle3!F$22*SIN(3*$B78+Tabelle3!F$23)</f>
        <v>0</v>
      </c>
      <c r="G78" s="3">
        <f>Tabelle3!G$22*SIN(4*$B78+Tabelle3!G$23)</f>
        <v>0</v>
      </c>
      <c r="H78" s="3">
        <f>Tabelle3!H$22*SIN(5*$B78+Tabelle3!H$23)</f>
        <v>-0.0868240888334652</v>
      </c>
      <c r="I78" s="3">
        <f>Tabelle3!I$22*SIN(6*$B78+Tabelle3!I$23)</f>
        <v>0</v>
      </c>
      <c r="J78" s="3">
        <f>Tabelle3!J$22*SIN(7*$B78+Tabelle3!J$23)</f>
        <v>0</v>
      </c>
      <c r="K78" s="3">
        <f>Tabelle3!K$22*SIN(8*$B78+Tabelle3!K$23)</f>
        <v>0</v>
      </c>
      <c r="L78" s="3">
        <f>Tabelle3!L$22*SIN(9*$B78+Tabelle3!L$23)</f>
        <v>0</v>
      </c>
      <c r="M78" s="3">
        <f>Tabelle3!M$22*SIN(10*$B78+Tabelle3!M$23)</f>
        <v>0</v>
      </c>
      <c r="N78" s="3">
        <f>Tabelle3!N$22*SIN(11*$B78+Tabelle3!N$23)</f>
        <v>0</v>
      </c>
      <c r="O78" s="3">
        <f>Tabelle3!O$22*SIN(12*$B78+Tabelle3!O$23)</f>
        <v>0</v>
      </c>
      <c r="P78" s="3">
        <f>Tabelle3!P$22*SIN(13*$B78+Tabelle3!P$23)</f>
        <v>0</v>
      </c>
      <c r="Q78" s="3">
        <f>Tabelle3!Q$22*SIN(14*$B78+Tabelle3!Q$23)</f>
        <v>0</v>
      </c>
      <c r="R78" s="3">
        <f>Tabelle3!R$22*SIN(15*$B78+Tabelle3!R$23)</f>
        <v>0</v>
      </c>
      <c r="S78" s="3">
        <f>Tabelle3!S$22*SIN(16*$B78+Tabelle3!S$23)</f>
        <v>0</v>
      </c>
      <c r="T78" s="6">
        <f t="shared" si="5"/>
        <v>0.9131759111665348</v>
      </c>
      <c r="U78" s="52">
        <f t="shared" si="6"/>
        <v>0.3123245560187265</v>
      </c>
      <c r="V78" s="53">
        <f t="shared" si="7"/>
        <v>0.858104665202641</v>
      </c>
    </row>
    <row r="79" spans="1:22" ht="13.5">
      <c r="A79" s="3">
        <v>71</v>
      </c>
      <c r="B79" s="3">
        <f t="shared" si="4"/>
        <v>1.239183768915974</v>
      </c>
      <c r="C79" s="5">
        <f>Tabelle3!$C$22</f>
        <v>1</v>
      </c>
      <c r="D79" s="3">
        <f>Tabelle3!D$22*SIN(1*$B79+Tabelle3!D$23)</f>
        <v>0</v>
      </c>
      <c r="E79" s="3">
        <f>Tabelle3!E$22*SIN(2*$B79+Tabelle3!E$23)</f>
        <v>0</v>
      </c>
      <c r="F79" s="3">
        <f>Tabelle3!F$22*SIN(3*$B79+Tabelle3!F$23)</f>
        <v>0</v>
      </c>
      <c r="G79" s="3">
        <f>Tabelle3!G$22*SIN(4*$B79+Tabelle3!G$23)</f>
        <v>0</v>
      </c>
      <c r="H79" s="3">
        <f>Tabelle3!H$22*SIN(5*$B79+Tabelle3!H$23)</f>
        <v>-0.04357787137382916</v>
      </c>
      <c r="I79" s="3">
        <f>Tabelle3!I$22*SIN(6*$B79+Tabelle3!I$23)</f>
        <v>0</v>
      </c>
      <c r="J79" s="3">
        <f>Tabelle3!J$22*SIN(7*$B79+Tabelle3!J$23)</f>
        <v>0</v>
      </c>
      <c r="K79" s="3">
        <f>Tabelle3!K$22*SIN(8*$B79+Tabelle3!K$23)</f>
        <v>0</v>
      </c>
      <c r="L79" s="3">
        <f>Tabelle3!L$22*SIN(9*$B79+Tabelle3!L$23)</f>
        <v>0</v>
      </c>
      <c r="M79" s="3">
        <f>Tabelle3!M$22*SIN(10*$B79+Tabelle3!M$23)</f>
        <v>0</v>
      </c>
      <c r="N79" s="3">
        <f>Tabelle3!N$22*SIN(11*$B79+Tabelle3!N$23)</f>
        <v>0</v>
      </c>
      <c r="O79" s="3">
        <f>Tabelle3!O$22*SIN(12*$B79+Tabelle3!O$23)</f>
        <v>0</v>
      </c>
      <c r="P79" s="3">
        <f>Tabelle3!P$22*SIN(13*$B79+Tabelle3!P$23)</f>
        <v>0</v>
      </c>
      <c r="Q79" s="3">
        <f>Tabelle3!Q$22*SIN(14*$B79+Tabelle3!Q$23)</f>
        <v>0</v>
      </c>
      <c r="R79" s="3">
        <f>Tabelle3!R$22*SIN(15*$B79+Tabelle3!R$23)</f>
        <v>0</v>
      </c>
      <c r="S79" s="3">
        <f>Tabelle3!S$22*SIN(16*$B79+Tabelle3!S$23)</f>
        <v>0</v>
      </c>
      <c r="T79" s="6">
        <f t="shared" si="5"/>
        <v>0.9564221286261708</v>
      </c>
      <c r="U79" s="52">
        <f t="shared" si="6"/>
        <v>0.31138058729880785</v>
      </c>
      <c r="V79" s="53">
        <f t="shared" si="7"/>
        <v>0.9043148887302835</v>
      </c>
    </row>
    <row r="80" spans="1:22" ht="13.5">
      <c r="A80" s="3">
        <v>72</v>
      </c>
      <c r="B80" s="3">
        <f t="shared" si="4"/>
        <v>1.2566370614359172</v>
      </c>
      <c r="C80" s="5">
        <f>Tabelle3!$C$22</f>
        <v>1</v>
      </c>
      <c r="D80" s="3">
        <f>Tabelle3!D$22*SIN(1*$B80+Tabelle3!D$23)</f>
        <v>0</v>
      </c>
      <c r="E80" s="3">
        <f>Tabelle3!E$22*SIN(2*$B80+Tabelle3!E$23)</f>
        <v>0</v>
      </c>
      <c r="F80" s="3">
        <f>Tabelle3!F$22*SIN(3*$B80+Tabelle3!F$23)</f>
        <v>0</v>
      </c>
      <c r="G80" s="3">
        <f>Tabelle3!G$22*SIN(4*$B80+Tabelle3!G$23)</f>
        <v>0</v>
      </c>
      <c r="H80" s="3">
        <f>Tabelle3!H$22*SIN(5*$B80+Tabelle3!H$23)</f>
        <v>-1.22514845490862E-16</v>
      </c>
      <c r="I80" s="3">
        <f>Tabelle3!I$22*SIN(6*$B80+Tabelle3!I$23)</f>
        <v>0</v>
      </c>
      <c r="J80" s="3">
        <f>Tabelle3!J$22*SIN(7*$B80+Tabelle3!J$23)</f>
        <v>0</v>
      </c>
      <c r="K80" s="3">
        <f>Tabelle3!K$22*SIN(8*$B80+Tabelle3!K$23)</f>
        <v>0</v>
      </c>
      <c r="L80" s="3">
        <f>Tabelle3!L$22*SIN(9*$B80+Tabelle3!L$23)</f>
        <v>0</v>
      </c>
      <c r="M80" s="3">
        <f>Tabelle3!M$22*SIN(10*$B80+Tabelle3!M$23)</f>
        <v>0</v>
      </c>
      <c r="N80" s="3">
        <f>Tabelle3!N$22*SIN(11*$B80+Tabelle3!N$23)</f>
        <v>0</v>
      </c>
      <c r="O80" s="3">
        <f>Tabelle3!O$22*SIN(12*$B80+Tabelle3!O$23)</f>
        <v>0</v>
      </c>
      <c r="P80" s="3">
        <f>Tabelle3!P$22*SIN(13*$B80+Tabelle3!P$23)</f>
        <v>0</v>
      </c>
      <c r="Q80" s="3">
        <f>Tabelle3!Q$22*SIN(14*$B80+Tabelle3!Q$23)</f>
        <v>0</v>
      </c>
      <c r="R80" s="3">
        <f>Tabelle3!R$22*SIN(15*$B80+Tabelle3!R$23)</f>
        <v>0</v>
      </c>
      <c r="S80" s="3">
        <f>Tabelle3!S$22*SIN(16*$B80+Tabelle3!S$23)</f>
        <v>0</v>
      </c>
      <c r="T80" s="6">
        <f t="shared" si="5"/>
        <v>0.9999999999999999</v>
      </c>
      <c r="U80" s="52">
        <f t="shared" si="6"/>
        <v>0.3090169943749474</v>
      </c>
      <c r="V80" s="53">
        <f t="shared" si="7"/>
        <v>0.9510565162951534</v>
      </c>
    </row>
    <row r="81" spans="1:22" ht="13.5">
      <c r="A81" s="3">
        <v>73</v>
      </c>
      <c r="B81" s="3">
        <f t="shared" si="4"/>
        <v>1.2740903539558606</v>
      </c>
      <c r="C81" s="5">
        <f>Tabelle3!$C$22</f>
        <v>1</v>
      </c>
      <c r="D81" s="3">
        <f>Tabelle3!D$22*SIN(1*$B81+Tabelle3!D$23)</f>
        <v>0</v>
      </c>
      <c r="E81" s="3">
        <f>Tabelle3!E$22*SIN(2*$B81+Tabelle3!E$23)</f>
        <v>0</v>
      </c>
      <c r="F81" s="3">
        <f>Tabelle3!F$22*SIN(3*$B81+Tabelle3!F$23)</f>
        <v>0</v>
      </c>
      <c r="G81" s="3">
        <f>Tabelle3!G$22*SIN(4*$B81+Tabelle3!G$23)</f>
        <v>0</v>
      </c>
      <c r="H81" s="3">
        <f>Tabelle3!H$22*SIN(5*$B81+Tabelle3!H$23)</f>
        <v>0.043577871373828916</v>
      </c>
      <c r="I81" s="3">
        <f>Tabelle3!I$22*SIN(6*$B81+Tabelle3!I$23)</f>
        <v>0</v>
      </c>
      <c r="J81" s="3">
        <f>Tabelle3!J$22*SIN(7*$B81+Tabelle3!J$23)</f>
        <v>0</v>
      </c>
      <c r="K81" s="3">
        <f>Tabelle3!K$22*SIN(8*$B81+Tabelle3!K$23)</f>
        <v>0</v>
      </c>
      <c r="L81" s="3">
        <f>Tabelle3!L$22*SIN(9*$B81+Tabelle3!L$23)</f>
        <v>0</v>
      </c>
      <c r="M81" s="3">
        <f>Tabelle3!M$22*SIN(10*$B81+Tabelle3!M$23)</f>
        <v>0</v>
      </c>
      <c r="N81" s="3">
        <f>Tabelle3!N$22*SIN(11*$B81+Tabelle3!N$23)</f>
        <v>0</v>
      </c>
      <c r="O81" s="3">
        <f>Tabelle3!O$22*SIN(12*$B81+Tabelle3!O$23)</f>
        <v>0</v>
      </c>
      <c r="P81" s="3">
        <f>Tabelle3!P$22*SIN(13*$B81+Tabelle3!P$23)</f>
        <v>0</v>
      </c>
      <c r="Q81" s="3">
        <f>Tabelle3!Q$22*SIN(14*$B81+Tabelle3!Q$23)</f>
        <v>0</v>
      </c>
      <c r="R81" s="3">
        <f>Tabelle3!R$22*SIN(15*$B81+Tabelle3!R$23)</f>
        <v>0</v>
      </c>
      <c r="S81" s="3">
        <f>Tabelle3!S$22*SIN(16*$B81+Tabelle3!S$23)</f>
        <v>0</v>
      </c>
      <c r="T81" s="6">
        <f t="shared" si="5"/>
        <v>1.0435778713738288</v>
      </c>
      <c r="U81" s="52">
        <f t="shared" si="6"/>
        <v>0.3051126412644913</v>
      </c>
      <c r="V81" s="53">
        <f t="shared" si="7"/>
        <v>0.9979784816125734</v>
      </c>
    </row>
    <row r="82" spans="1:22" ht="13.5">
      <c r="A82" s="3">
        <v>74</v>
      </c>
      <c r="B82" s="3">
        <f t="shared" si="4"/>
        <v>1.2915436464758039</v>
      </c>
      <c r="C82" s="5">
        <f>Tabelle3!$C$22</f>
        <v>1</v>
      </c>
      <c r="D82" s="3">
        <f>Tabelle3!D$22*SIN(1*$B82+Tabelle3!D$23)</f>
        <v>0</v>
      </c>
      <c r="E82" s="3">
        <f>Tabelle3!E$22*SIN(2*$B82+Tabelle3!E$23)</f>
        <v>0</v>
      </c>
      <c r="F82" s="3">
        <f>Tabelle3!F$22*SIN(3*$B82+Tabelle3!F$23)</f>
        <v>0</v>
      </c>
      <c r="G82" s="3">
        <f>Tabelle3!G$22*SIN(4*$B82+Tabelle3!G$23)</f>
        <v>0</v>
      </c>
      <c r="H82" s="3">
        <f>Tabelle3!H$22*SIN(5*$B82+Tabelle3!H$23)</f>
        <v>0.08682408883346496</v>
      </c>
      <c r="I82" s="3">
        <f>Tabelle3!I$22*SIN(6*$B82+Tabelle3!I$23)</f>
        <v>0</v>
      </c>
      <c r="J82" s="3">
        <f>Tabelle3!J$22*SIN(7*$B82+Tabelle3!J$23)</f>
        <v>0</v>
      </c>
      <c r="K82" s="3">
        <f>Tabelle3!K$22*SIN(8*$B82+Tabelle3!K$23)</f>
        <v>0</v>
      </c>
      <c r="L82" s="3">
        <f>Tabelle3!L$22*SIN(9*$B82+Tabelle3!L$23)</f>
        <v>0</v>
      </c>
      <c r="M82" s="3">
        <f>Tabelle3!M$22*SIN(10*$B82+Tabelle3!M$23)</f>
        <v>0</v>
      </c>
      <c r="N82" s="3">
        <f>Tabelle3!N$22*SIN(11*$B82+Tabelle3!N$23)</f>
        <v>0</v>
      </c>
      <c r="O82" s="3">
        <f>Tabelle3!O$22*SIN(12*$B82+Tabelle3!O$23)</f>
        <v>0</v>
      </c>
      <c r="P82" s="3">
        <f>Tabelle3!P$22*SIN(13*$B82+Tabelle3!P$23)</f>
        <v>0</v>
      </c>
      <c r="Q82" s="3">
        <f>Tabelle3!Q$22*SIN(14*$B82+Tabelle3!Q$23)</f>
        <v>0</v>
      </c>
      <c r="R82" s="3">
        <f>Tabelle3!R$22*SIN(15*$B82+Tabelle3!R$23)</f>
        <v>0</v>
      </c>
      <c r="S82" s="3">
        <f>Tabelle3!S$22*SIN(16*$B82+Tabelle3!S$23)</f>
        <v>0</v>
      </c>
      <c r="T82" s="6">
        <f t="shared" si="5"/>
        <v>1.086824088833465</v>
      </c>
      <c r="U82" s="52">
        <f t="shared" si="6"/>
        <v>0.2995693180842757</v>
      </c>
      <c r="V82" s="53">
        <f t="shared" si="7"/>
        <v>1.0447223668186747</v>
      </c>
    </row>
    <row r="83" spans="1:22" ht="13.5">
      <c r="A83" s="3">
        <v>75</v>
      </c>
      <c r="B83" s="3">
        <f t="shared" si="4"/>
        <v>1.3089969389957472</v>
      </c>
      <c r="C83" s="5">
        <f>Tabelle3!$C$22</f>
        <v>1</v>
      </c>
      <c r="D83" s="3">
        <f>Tabelle3!D$22*SIN(1*$B83+Tabelle3!D$23)</f>
        <v>0</v>
      </c>
      <c r="E83" s="3">
        <f>Tabelle3!E$22*SIN(2*$B83+Tabelle3!E$23)</f>
        <v>0</v>
      </c>
      <c r="F83" s="3">
        <f>Tabelle3!F$22*SIN(3*$B83+Tabelle3!F$23)</f>
        <v>0</v>
      </c>
      <c r="G83" s="3">
        <f>Tabelle3!G$22*SIN(4*$B83+Tabelle3!G$23)</f>
        <v>0</v>
      </c>
      <c r="H83" s="3">
        <f>Tabelle3!H$22*SIN(5*$B83+Tabelle3!H$23)</f>
        <v>0.12940952255126054</v>
      </c>
      <c r="I83" s="3">
        <f>Tabelle3!I$22*SIN(6*$B83+Tabelle3!I$23)</f>
        <v>0</v>
      </c>
      <c r="J83" s="3">
        <f>Tabelle3!J$22*SIN(7*$B83+Tabelle3!J$23)</f>
        <v>0</v>
      </c>
      <c r="K83" s="3">
        <f>Tabelle3!K$22*SIN(8*$B83+Tabelle3!K$23)</f>
        <v>0</v>
      </c>
      <c r="L83" s="3">
        <f>Tabelle3!L$22*SIN(9*$B83+Tabelle3!L$23)</f>
        <v>0</v>
      </c>
      <c r="M83" s="3">
        <f>Tabelle3!M$22*SIN(10*$B83+Tabelle3!M$23)</f>
        <v>0</v>
      </c>
      <c r="N83" s="3">
        <f>Tabelle3!N$22*SIN(11*$B83+Tabelle3!N$23)</f>
        <v>0</v>
      </c>
      <c r="O83" s="3">
        <f>Tabelle3!O$22*SIN(12*$B83+Tabelle3!O$23)</f>
        <v>0</v>
      </c>
      <c r="P83" s="3">
        <f>Tabelle3!P$22*SIN(13*$B83+Tabelle3!P$23)</f>
        <v>0</v>
      </c>
      <c r="Q83" s="3">
        <f>Tabelle3!Q$22*SIN(14*$B83+Tabelle3!Q$23)</f>
        <v>0</v>
      </c>
      <c r="R83" s="3">
        <f>Tabelle3!R$22*SIN(15*$B83+Tabelle3!R$23)</f>
        <v>0</v>
      </c>
      <c r="S83" s="3">
        <f>Tabelle3!S$22*SIN(16*$B83+Tabelle3!S$23)</f>
        <v>0</v>
      </c>
      <c r="T83" s="6">
        <f t="shared" si="5"/>
        <v>1.1294095225512606</v>
      </c>
      <c r="U83" s="52">
        <f t="shared" si="6"/>
        <v>0.29231269415641115</v>
      </c>
      <c r="V83" s="53">
        <f t="shared" si="7"/>
        <v>1.0909258262890684</v>
      </c>
    </row>
    <row r="84" spans="1:22" ht="13.5">
      <c r="A84" s="3">
        <v>76</v>
      </c>
      <c r="B84" s="3">
        <f t="shared" si="4"/>
        <v>1.3264502315156903</v>
      </c>
      <c r="C84" s="5">
        <f>Tabelle3!$C$22</f>
        <v>1</v>
      </c>
      <c r="D84" s="3">
        <f>Tabelle3!D$22*SIN(1*$B84+Tabelle3!D$23)</f>
        <v>0</v>
      </c>
      <c r="E84" s="3">
        <f>Tabelle3!E$22*SIN(2*$B84+Tabelle3!E$23)</f>
        <v>0</v>
      </c>
      <c r="F84" s="3">
        <f>Tabelle3!F$22*SIN(3*$B84+Tabelle3!F$23)</f>
        <v>0</v>
      </c>
      <c r="G84" s="3">
        <f>Tabelle3!G$22*SIN(4*$B84+Tabelle3!G$23)</f>
        <v>0</v>
      </c>
      <c r="H84" s="3">
        <f>Tabelle3!H$22*SIN(5*$B84+Tabelle3!H$23)</f>
        <v>0.17101007166283405</v>
      </c>
      <c r="I84" s="3">
        <f>Tabelle3!I$22*SIN(6*$B84+Tabelle3!I$23)</f>
        <v>0</v>
      </c>
      <c r="J84" s="3">
        <f>Tabelle3!J$22*SIN(7*$B84+Tabelle3!J$23)</f>
        <v>0</v>
      </c>
      <c r="K84" s="3">
        <f>Tabelle3!K$22*SIN(8*$B84+Tabelle3!K$23)</f>
        <v>0</v>
      </c>
      <c r="L84" s="3">
        <f>Tabelle3!L$22*SIN(9*$B84+Tabelle3!L$23)</f>
        <v>0</v>
      </c>
      <c r="M84" s="3">
        <f>Tabelle3!M$22*SIN(10*$B84+Tabelle3!M$23)</f>
        <v>0</v>
      </c>
      <c r="N84" s="3">
        <f>Tabelle3!N$22*SIN(11*$B84+Tabelle3!N$23)</f>
        <v>0</v>
      </c>
      <c r="O84" s="3">
        <f>Tabelle3!O$22*SIN(12*$B84+Tabelle3!O$23)</f>
        <v>0</v>
      </c>
      <c r="P84" s="3">
        <f>Tabelle3!P$22*SIN(13*$B84+Tabelle3!P$23)</f>
        <v>0</v>
      </c>
      <c r="Q84" s="3">
        <f>Tabelle3!Q$22*SIN(14*$B84+Tabelle3!Q$23)</f>
        <v>0</v>
      </c>
      <c r="R84" s="3">
        <f>Tabelle3!R$22*SIN(15*$B84+Tabelle3!R$23)</f>
        <v>0</v>
      </c>
      <c r="S84" s="3">
        <f>Tabelle3!S$22*SIN(16*$B84+Tabelle3!S$23)</f>
        <v>0</v>
      </c>
      <c r="T84" s="6">
        <f t="shared" si="5"/>
        <v>1.171010071662834</v>
      </c>
      <c r="U84" s="52">
        <f t="shared" si="6"/>
        <v>0.28329297630297573</v>
      </c>
      <c r="V84" s="53">
        <f t="shared" si="7"/>
        <v>1.1362260679605962</v>
      </c>
    </row>
    <row r="85" spans="1:22" ht="13.5">
      <c r="A85" s="3">
        <v>77</v>
      </c>
      <c r="B85" s="3">
        <f t="shared" si="4"/>
        <v>1.3439035240356338</v>
      </c>
      <c r="C85" s="5">
        <f>Tabelle3!$C$22</f>
        <v>1</v>
      </c>
      <c r="D85" s="3">
        <f>Tabelle3!D$22*SIN(1*$B85+Tabelle3!D$23)</f>
        <v>0</v>
      </c>
      <c r="E85" s="3">
        <f>Tabelle3!E$22*SIN(2*$B85+Tabelle3!E$23)</f>
        <v>0</v>
      </c>
      <c r="F85" s="3">
        <f>Tabelle3!F$22*SIN(3*$B85+Tabelle3!F$23)</f>
        <v>0</v>
      </c>
      <c r="G85" s="3">
        <f>Tabelle3!G$22*SIN(4*$B85+Tabelle3!G$23)</f>
        <v>0</v>
      </c>
      <c r="H85" s="3">
        <f>Tabelle3!H$22*SIN(5*$B85+Tabelle3!H$23)</f>
        <v>0.21130913087034978</v>
      </c>
      <c r="I85" s="3">
        <f>Tabelle3!I$22*SIN(6*$B85+Tabelle3!I$23)</f>
        <v>0</v>
      </c>
      <c r="J85" s="3">
        <f>Tabelle3!J$22*SIN(7*$B85+Tabelle3!J$23)</f>
        <v>0</v>
      </c>
      <c r="K85" s="3">
        <f>Tabelle3!K$22*SIN(8*$B85+Tabelle3!K$23)</f>
        <v>0</v>
      </c>
      <c r="L85" s="3">
        <f>Tabelle3!L$22*SIN(9*$B85+Tabelle3!L$23)</f>
        <v>0</v>
      </c>
      <c r="M85" s="3">
        <f>Tabelle3!M$22*SIN(10*$B85+Tabelle3!M$23)</f>
        <v>0</v>
      </c>
      <c r="N85" s="3">
        <f>Tabelle3!N$22*SIN(11*$B85+Tabelle3!N$23)</f>
        <v>0</v>
      </c>
      <c r="O85" s="3">
        <f>Tabelle3!O$22*SIN(12*$B85+Tabelle3!O$23)</f>
        <v>0</v>
      </c>
      <c r="P85" s="3">
        <f>Tabelle3!P$22*SIN(13*$B85+Tabelle3!P$23)</f>
        <v>0</v>
      </c>
      <c r="Q85" s="3">
        <f>Tabelle3!Q$22*SIN(14*$B85+Tabelle3!Q$23)</f>
        <v>0</v>
      </c>
      <c r="R85" s="3">
        <f>Tabelle3!R$22*SIN(15*$B85+Tabelle3!R$23)</f>
        <v>0</v>
      </c>
      <c r="S85" s="3">
        <f>Tabelle3!S$22*SIN(16*$B85+Tabelle3!S$23)</f>
        <v>0</v>
      </c>
      <c r="T85" s="6">
        <f t="shared" si="5"/>
        <v>1.2113091308703499</v>
      </c>
      <c r="U85" s="52">
        <f t="shared" si="6"/>
        <v>0.27248526612563584</v>
      </c>
      <c r="V85" s="53">
        <f t="shared" si="7"/>
        <v>1.1802633563210898</v>
      </c>
    </row>
    <row r="86" spans="1:22" ht="13.5">
      <c r="A86" s="3">
        <v>78</v>
      </c>
      <c r="B86" s="3">
        <f t="shared" si="4"/>
        <v>1.361356816555577</v>
      </c>
      <c r="C86" s="5">
        <f>Tabelle3!$C$22</f>
        <v>1</v>
      </c>
      <c r="D86" s="3">
        <f>Tabelle3!D$22*SIN(1*$B86+Tabelle3!D$23)</f>
        <v>0</v>
      </c>
      <c r="E86" s="3">
        <f>Tabelle3!E$22*SIN(2*$B86+Tabelle3!E$23)</f>
        <v>0</v>
      </c>
      <c r="F86" s="3">
        <f>Tabelle3!F$22*SIN(3*$B86+Tabelle3!F$23)</f>
        <v>0</v>
      </c>
      <c r="G86" s="3">
        <f>Tabelle3!G$22*SIN(4*$B86+Tabelle3!G$23)</f>
        <v>0</v>
      </c>
      <c r="H86" s="3">
        <f>Tabelle3!H$22*SIN(5*$B86+Tabelle3!H$23)</f>
        <v>0.24999999999999964</v>
      </c>
      <c r="I86" s="3">
        <f>Tabelle3!I$22*SIN(6*$B86+Tabelle3!I$23)</f>
        <v>0</v>
      </c>
      <c r="J86" s="3">
        <f>Tabelle3!J$22*SIN(7*$B86+Tabelle3!J$23)</f>
        <v>0</v>
      </c>
      <c r="K86" s="3">
        <f>Tabelle3!K$22*SIN(8*$B86+Tabelle3!K$23)</f>
        <v>0</v>
      </c>
      <c r="L86" s="3">
        <f>Tabelle3!L$22*SIN(9*$B86+Tabelle3!L$23)</f>
        <v>0</v>
      </c>
      <c r="M86" s="3">
        <f>Tabelle3!M$22*SIN(10*$B86+Tabelle3!M$23)</f>
        <v>0</v>
      </c>
      <c r="N86" s="3">
        <f>Tabelle3!N$22*SIN(11*$B86+Tabelle3!N$23)</f>
        <v>0</v>
      </c>
      <c r="O86" s="3">
        <f>Tabelle3!O$22*SIN(12*$B86+Tabelle3!O$23)</f>
        <v>0</v>
      </c>
      <c r="P86" s="3">
        <f>Tabelle3!P$22*SIN(13*$B86+Tabelle3!P$23)</f>
        <v>0</v>
      </c>
      <c r="Q86" s="3">
        <f>Tabelle3!Q$22*SIN(14*$B86+Tabelle3!Q$23)</f>
        <v>0</v>
      </c>
      <c r="R86" s="3">
        <f>Tabelle3!R$22*SIN(15*$B86+Tabelle3!R$23)</f>
        <v>0</v>
      </c>
      <c r="S86" s="3">
        <f>Tabelle3!S$22*SIN(16*$B86+Tabelle3!S$23)</f>
        <v>0</v>
      </c>
      <c r="T86" s="6">
        <f t="shared" si="5"/>
        <v>1.2499999999999996</v>
      </c>
      <c r="U86" s="52">
        <f t="shared" si="6"/>
        <v>0.25988961352219925</v>
      </c>
      <c r="V86" s="53">
        <f t="shared" si="7"/>
        <v>1.2226845009172564</v>
      </c>
    </row>
    <row r="87" spans="1:22" ht="13.5">
      <c r="A87" s="3">
        <v>79</v>
      </c>
      <c r="B87" s="3">
        <f t="shared" si="4"/>
        <v>1.3788101090755203</v>
      </c>
      <c r="C87" s="5">
        <f>Tabelle3!$C$22</f>
        <v>1</v>
      </c>
      <c r="D87" s="3">
        <f>Tabelle3!D$22*SIN(1*$B87+Tabelle3!D$23)</f>
        <v>0</v>
      </c>
      <c r="E87" s="3">
        <f>Tabelle3!E$22*SIN(2*$B87+Tabelle3!E$23)</f>
        <v>0</v>
      </c>
      <c r="F87" s="3">
        <f>Tabelle3!F$22*SIN(3*$B87+Tabelle3!F$23)</f>
        <v>0</v>
      </c>
      <c r="G87" s="3">
        <f>Tabelle3!G$22*SIN(4*$B87+Tabelle3!G$23)</f>
        <v>0</v>
      </c>
      <c r="H87" s="3">
        <f>Tabelle3!H$22*SIN(5*$B87+Tabelle3!H$23)</f>
        <v>0.28678821817552264</v>
      </c>
      <c r="I87" s="3">
        <f>Tabelle3!I$22*SIN(6*$B87+Tabelle3!I$23)</f>
        <v>0</v>
      </c>
      <c r="J87" s="3">
        <f>Tabelle3!J$22*SIN(7*$B87+Tabelle3!J$23)</f>
        <v>0</v>
      </c>
      <c r="K87" s="3">
        <f>Tabelle3!K$22*SIN(8*$B87+Tabelle3!K$23)</f>
        <v>0</v>
      </c>
      <c r="L87" s="3">
        <f>Tabelle3!L$22*SIN(9*$B87+Tabelle3!L$23)</f>
        <v>0</v>
      </c>
      <c r="M87" s="3">
        <f>Tabelle3!M$22*SIN(10*$B87+Tabelle3!M$23)</f>
        <v>0</v>
      </c>
      <c r="N87" s="3">
        <f>Tabelle3!N$22*SIN(11*$B87+Tabelle3!N$23)</f>
        <v>0</v>
      </c>
      <c r="O87" s="3">
        <f>Tabelle3!O$22*SIN(12*$B87+Tabelle3!O$23)</f>
        <v>0</v>
      </c>
      <c r="P87" s="3">
        <f>Tabelle3!P$22*SIN(13*$B87+Tabelle3!P$23)</f>
        <v>0</v>
      </c>
      <c r="Q87" s="3">
        <f>Tabelle3!Q$22*SIN(14*$B87+Tabelle3!Q$23)</f>
        <v>0</v>
      </c>
      <c r="R87" s="3">
        <f>Tabelle3!R$22*SIN(15*$B87+Tabelle3!R$23)</f>
        <v>0</v>
      </c>
      <c r="S87" s="3">
        <f>Tabelle3!S$22*SIN(16*$B87+Tabelle3!S$23)</f>
        <v>0</v>
      </c>
      <c r="T87" s="6">
        <f t="shared" si="5"/>
        <v>1.2867882181755226</v>
      </c>
      <c r="U87" s="52">
        <f t="shared" si="6"/>
        <v>0.24553076717244576</v>
      </c>
      <c r="V87" s="53">
        <f t="shared" si="7"/>
        <v>1.2631462943012763</v>
      </c>
    </row>
    <row r="88" spans="1:22" ht="13.5">
      <c r="A88" s="3">
        <v>80</v>
      </c>
      <c r="B88" s="3">
        <f t="shared" si="4"/>
        <v>1.3962634015954636</v>
      </c>
      <c r="C88" s="5">
        <f>Tabelle3!$C$22</f>
        <v>1</v>
      </c>
      <c r="D88" s="3">
        <f>Tabelle3!D$22*SIN(1*$B88+Tabelle3!D$23)</f>
        <v>0</v>
      </c>
      <c r="E88" s="3">
        <f>Tabelle3!E$22*SIN(2*$B88+Tabelle3!E$23)</f>
        <v>0</v>
      </c>
      <c r="F88" s="3">
        <f>Tabelle3!F$22*SIN(3*$B88+Tabelle3!F$23)</f>
        <v>0</v>
      </c>
      <c r="G88" s="3">
        <f>Tabelle3!G$22*SIN(4*$B88+Tabelle3!G$23)</f>
        <v>0</v>
      </c>
      <c r="H88" s="3">
        <f>Tabelle3!H$22*SIN(5*$B88+Tabelle3!H$23)</f>
        <v>0.32139380484326957</v>
      </c>
      <c r="I88" s="3">
        <f>Tabelle3!I$22*SIN(6*$B88+Tabelle3!I$23)</f>
        <v>0</v>
      </c>
      <c r="J88" s="3">
        <f>Tabelle3!J$22*SIN(7*$B88+Tabelle3!J$23)</f>
        <v>0</v>
      </c>
      <c r="K88" s="3">
        <f>Tabelle3!K$22*SIN(8*$B88+Tabelle3!K$23)</f>
        <v>0</v>
      </c>
      <c r="L88" s="3">
        <f>Tabelle3!L$22*SIN(9*$B88+Tabelle3!L$23)</f>
        <v>0</v>
      </c>
      <c r="M88" s="3">
        <f>Tabelle3!M$22*SIN(10*$B88+Tabelle3!M$23)</f>
        <v>0</v>
      </c>
      <c r="N88" s="3">
        <f>Tabelle3!N$22*SIN(11*$B88+Tabelle3!N$23)</f>
        <v>0</v>
      </c>
      <c r="O88" s="3">
        <f>Tabelle3!O$22*SIN(12*$B88+Tabelle3!O$23)</f>
        <v>0</v>
      </c>
      <c r="P88" s="3">
        <f>Tabelle3!P$22*SIN(13*$B88+Tabelle3!P$23)</f>
        <v>0</v>
      </c>
      <c r="Q88" s="3">
        <f>Tabelle3!Q$22*SIN(14*$B88+Tabelle3!Q$23)</f>
        <v>0</v>
      </c>
      <c r="R88" s="3">
        <f>Tabelle3!R$22*SIN(15*$B88+Tabelle3!R$23)</f>
        <v>0</v>
      </c>
      <c r="S88" s="3">
        <f>Tabelle3!S$22*SIN(16*$B88+Tabelle3!S$23)</f>
        <v>0</v>
      </c>
      <c r="T88" s="6">
        <f t="shared" si="5"/>
        <v>1.3213938048432696</v>
      </c>
      <c r="U88" s="52">
        <f t="shared" si="6"/>
        <v>0.22945762619140525</v>
      </c>
      <c r="V88" s="53">
        <f t="shared" si="7"/>
        <v>1.3013188637919524</v>
      </c>
    </row>
    <row r="89" spans="1:22" ht="13.5">
      <c r="A89" s="3">
        <v>81</v>
      </c>
      <c r="B89" s="3">
        <f t="shared" si="4"/>
        <v>1.413716694115407</v>
      </c>
      <c r="C89" s="5">
        <f>Tabelle3!$C$22</f>
        <v>1</v>
      </c>
      <c r="D89" s="3">
        <f>Tabelle3!D$22*SIN(1*$B89+Tabelle3!D$23)</f>
        <v>0</v>
      </c>
      <c r="E89" s="3">
        <f>Tabelle3!E$22*SIN(2*$B89+Tabelle3!E$23)</f>
        <v>0</v>
      </c>
      <c r="F89" s="3">
        <f>Tabelle3!F$22*SIN(3*$B89+Tabelle3!F$23)</f>
        <v>0</v>
      </c>
      <c r="G89" s="3">
        <f>Tabelle3!G$22*SIN(4*$B89+Tabelle3!G$23)</f>
        <v>0</v>
      </c>
      <c r="H89" s="3">
        <f>Tabelle3!H$22*SIN(5*$B89+Tabelle3!H$23)</f>
        <v>0.3535533905932737</v>
      </c>
      <c r="I89" s="3">
        <f>Tabelle3!I$22*SIN(6*$B89+Tabelle3!I$23)</f>
        <v>0</v>
      </c>
      <c r="J89" s="3">
        <f>Tabelle3!J$22*SIN(7*$B89+Tabelle3!J$23)</f>
        <v>0</v>
      </c>
      <c r="K89" s="3">
        <f>Tabelle3!K$22*SIN(8*$B89+Tabelle3!K$23)</f>
        <v>0</v>
      </c>
      <c r="L89" s="3">
        <f>Tabelle3!L$22*SIN(9*$B89+Tabelle3!L$23)</f>
        <v>0</v>
      </c>
      <c r="M89" s="3">
        <f>Tabelle3!M$22*SIN(10*$B89+Tabelle3!M$23)</f>
        <v>0</v>
      </c>
      <c r="N89" s="3">
        <f>Tabelle3!N$22*SIN(11*$B89+Tabelle3!N$23)</f>
        <v>0</v>
      </c>
      <c r="O89" s="3">
        <f>Tabelle3!O$22*SIN(12*$B89+Tabelle3!O$23)</f>
        <v>0</v>
      </c>
      <c r="P89" s="3">
        <f>Tabelle3!P$22*SIN(13*$B89+Tabelle3!P$23)</f>
        <v>0</v>
      </c>
      <c r="Q89" s="3">
        <f>Tabelle3!Q$22*SIN(14*$B89+Tabelle3!Q$23)</f>
        <v>0</v>
      </c>
      <c r="R89" s="3">
        <f>Tabelle3!R$22*SIN(15*$B89+Tabelle3!R$23)</f>
        <v>0</v>
      </c>
      <c r="S89" s="3">
        <f>Tabelle3!S$22*SIN(16*$B89+Tabelle3!S$23)</f>
        <v>0</v>
      </c>
      <c r="T89" s="6">
        <f t="shared" si="5"/>
        <v>1.3535533905932737</v>
      </c>
      <c r="U89" s="52">
        <f t="shared" si="6"/>
        <v>0.2117424005608495</v>
      </c>
      <c r="V89" s="53">
        <f t="shared" si="7"/>
        <v>1.336888902261993</v>
      </c>
    </row>
    <row r="90" spans="1:22" ht="13.5">
      <c r="A90" s="3">
        <v>82</v>
      </c>
      <c r="B90" s="3">
        <f t="shared" si="4"/>
        <v>1.43116998663535</v>
      </c>
      <c r="C90" s="5">
        <f>Tabelle3!$C$22</f>
        <v>1</v>
      </c>
      <c r="D90" s="3">
        <f>Tabelle3!D$22*SIN(1*$B90+Tabelle3!D$23)</f>
        <v>0</v>
      </c>
      <c r="E90" s="3">
        <f>Tabelle3!E$22*SIN(2*$B90+Tabelle3!E$23)</f>
        <v>0</v>
      </c>
      <c r="F90" s="3">
        <f>Tabelle3!F$22*SIN(3*$B90+Tabelle3!F$23)</f>
        <v>0</v>
      </c>
      <c r="G90" s="3">
        <f>Tabelle3!G$22*SIN(4*$B90+Tabelle3!G$23)</f>
        <v>0</v>
      </c>
      <c r="H90" s="3">
        <f>Tabelle3!H$22*SIN(5*$B90+Tabelle3!H$23)</f>
        <v>0.3830222215594886</v>
      </c>
      <c r="I90" s="3">
        <f>Tabelle3!I$22*SIN(6*$B90+Tabelle3!I$23)</f>
        <v>0</v>
      </c>
      <c r="J90" s="3">
        <f>Tabelle3!J$22*SIN(7*$B90+Tabelle3!J$23)</f>
        <v>0</v>
      </c>
      <c r="K90" s="3">
        <f>Tabelle3!K$22*SIN(8*$B90+Tabelle3!K$23)</f>
        <v>0</v>
      </c>
      <c r="L90" s="3">
        <f>Tabelle3!L$22*SIN(9*$B90+Tabelle3!L$23)</f>
        <v>0</v>
      </c>
      <c r="M90" s="3">
        <f>Tabelle3!M$22*SIN(10*$B90+Tabelle3!M$23)</f>
        <v>0</v>
      </c>
      <c r="N90" s="3">
        <f>Tabelle3!N$22*SIN(11*$B90+Tabelle3!N$23)</f>
        <v>0</v>
      </c>
      <c r="O90" s="3">
        <f>Tabelle3!O$22*SIN(12*$B90+Tabelle3!O$23)</f>
        <v>0</v>
      </c>
      <c r="P90" s="3">
        <f>Tabelle3!P$22*SIN(13*$B90+Tabelle3!P$23)</f>
        <v>0</v>
      </c>
      <c r="Q90" s="3">
        <f>Tabelle3!Q$22*SIN(14*$B90+Tabelle3!Q$23)</f>
        <v>0</v>
      </c>
      <c r="R90" s="3">
        <f>Tabelle3!R$22*SIN(15*$B90+Tabelle3!R$23)</f>
        <v>0</v>
      </c>
      <c r="S90" s="3">
        <f>Tabelle3!S$22*SIN(16*$B90+Tabelle3!S$23)</f>
        <v>0</v>
      </c>
      <c r="T90" s="6">
        <f t="shared" si="5"/>
        <v>1.3830222215594885</v>
      </c>
      <c r="U90" s="52">
        <f t="shared" si="6"/>
        <v>0.19247949127111302</v>
      </c>
      <c r="V90" s="53">
        <f t="shared" si="7"/>
        <v>1.3695627443703908</v>
      </c>
    </row>
    <row r="91" spans="1:22" ht="13.5">
      <c r="A91" s="3">
        <v>83</v>
      </c>
      <c r="B91" s="3">
        <f t="shared" si="4"/>
        <v>1.4486232791552935</v>
      </c>
      <c r="C91" s="5">
        <f>Tabelle3!$C$22</f>
        <v>1</v>
      </c>
      <c r="D91" s="3">
        <f>Tabelle3!D$22*SIN(1*$B91+Tabelle3!D$23)</f>
        <v>0</v>
      </c>
      <c r="E91" s="3">
        <f>Tabelle3!E$22*SIN(2*$B91+Tabelle3!E$23)</f>
        <v>0</v>
      </c>
      <c r="F91" s="3">
        <f>Tabelle3!F$22*SIN(3*$B91+Tabelle3!F$23)</f>
        <v>0</v>
      </c>
      <c r="G91" s="3">
        <f>Tabelle3!G$22*SIN(4*$B91+Tabelle3!G$23)</f>
        <v>0</v>
      </c>
      <c r="H91" s="3">
        <f>Tabelle3!H$22*SIN(5*$B91+Tabelle3!H$23)</f>
        <v>0.409576022144496</v>
      </c>
      <c r="I91" s="3">
        <f>Tabelle3!I$22*SIN(6*$B91+Tabelle3!I$23)</f>
        <v>0</v>
      </c>
      <c r="J91" s="3">
        <f>Tabelle3!J$22*SIN(7*$B91+Tabelle3!J$23)</f>
        <v>0</v>
      </c>
      <c r="K91" s="3">
        <f>Tabelle3!K$22*SIN(8*$B91+Tabelle3!K$23)</f>
        <v>0</v>
      </c>
      <c r="L91" s="3">
        <f>Tabelle3!L$22*SIN(9*$B91+Tabelle3!L$23)</f>
        <v>0</v>
      </c>
      <c r="M91" s="3">
        <f>Tabelle3!M$22*SIN(10*$B91+Tabelle3!M$23)</f>
        <v>0</v>
      </c>
      <c r="N91" s="3">
        <f>Tabelle3!N$22*SIN(11*$B91+Tabelle3!N$23)</f>
        <v>0</v>
      </c>
      <c r="O91" s="3">
        <f>Tabelle3!O$22*SIN(12*$B91+Tabelle3!O$23)</f>
        <v>0</v>
      </c>
      <c r="P91" s="3">
        <f>Tabelle3!P$22*SIN(13*$B91+Tabelle3!P$23)</f>
        <v>0</v>
      </c>
      <c r="Q91" s="3">
        <f>Tabelle3!Q$22*SIN(14*$B91+Tabelle3!Q$23)</f>
        <v>0</v>
      </c>
      <c r="R91" s="3">
        <f>Tabelle3!R$22*SIN(15*$B91+Tabelle3!R$23)</f>
        <v>0</v>
      </c>
      <c r="S91" s="3">
        <f>Tabelle3!S$22*SIN(16*$B91+Tabelle3!S$23)</f>
        <v>0</v>
      </c>
      <c r="T91" s="6">
        <f t="shared" si="5"/>
        <v>1.409576022144496</v>
      </c>
      <c r="U91" s="52">
        <f t="shared" si="6"/>
        <v>0.17178410429838936</v>
      </c>
      <c r="V91" s="53">
        <f t="shared" si="7"/>
        <v>1.3990692562254023</v>
      </c>
    </row>
    <row r="92" spans="1:22" ht="13.5">
      <c r="A92" s="3">
        <v>84</v>
      </c>
      <c r="B92" s="3">
        <f t="shared" si="4"/>
        <v>1.4660765716752369</v>
      </c>
      <c r="C92" s="5">
        <f>Tabelle3!$C$22</f>
        <v>1</v>
      </c>
      <c r="D92" s="3">
        <f>Tabelle3!D$22*SIN(1*$B92+Tabelle3!D$23)</f>
        <v>0</v>
      </c>
      <c r="E92" s="3">
        <f>Tabelle3!E$22*SIN(2*$B92+Tabelle3!E$23)</f>
        <v>0</v>
      </c>
      <c r="F92" s="3">
        <f>Tabelle3!F$22*SIN(3*$B92+Tabelle3!F$23)</f>
        <v>0</v>
      </c>
      <c r="G92" s="3">
        <f>Tabelle3!G$22*SIN(4*$B92+Tabelle3!G$23)</f>
        <v>0</v>
      </c>
      <c r="H92" s="3">
        <f>Tabelle3!H$22*SIN(5*$B92+Tabelle3!H$23)</f>
        <v>0.4330127018922194</v>
      </c>
      <c r="I92" s="3">
        <f>Tabelle3!I$22*SIN(6*$B92+Tabelle3!I$23)</f>
        <v>0</v>
      </c>
      <c r="J92" s="3">
        <f>Tabelle3!J$22*SIN(7*$B92+Tabelle3!J$23)</f>
        <v>0</v>
      </c>
      <c r="K92" s="3">
        <f>Tabelle3!K$22*SIN(8*$B92+Tabelle3!K$23)</f>
        <v>0</v>
      </c>
      <c r="L92" s="3">
        <f>Tabelle3!L$22*SIN(9*$B92+Tabelle3!L$23)</f>
        <v>0</v>
      </c>
      <c r="M92" s="3">
        <f>Tabelle3!M$22*SIN(10*$B92+Tabelle3!M$23)</f>
        <v>0</v>
      </c>
      <c r="N92" s="3">
        <f>Tabelle3!N$22*SIN(11*$B92+Tabelle3!N$23)</f>
        <v>0</v>
      </c>
      <c r="O92" s="3">
        <f>Tabelle3!O$22*SIN(12*$B92+Tabelle3!O$23)</f>
        <v>0</v>
      </c>
      <c r="P92" s="3">
        <f>Tabelle3!P$22*SIN(13*$B92+Tabelle3!P$23)</f>
        <v>0</v>
      </c>
      <c r="Q92" s="3">
        <f>Tabelle3!Q$22*SIN(14*$B92+Tabelle3!Q$23)</f>
        <v>0</v>
      </c>
      <c r="R92" s="3">
        <f>Tabelle3!R$22*SIN(15*$B92+Tabelle3!R$23)</f>
        <v>0</v>
      </c>
      <c r="S92" s="3">
        <f>Tabelle3!S$22*SIN(16*$B92+Tabelle3!S$23)</f>
        <v>0</v>
      </c>
      <c r="T92" s="6">
        <f t="shared" si="5"/>
        <v>1.4330127018922194</v>
      </c>
      <c r="U92" s="52">
        <f t="shared" si="6"/>
        <v>0.1497906155718217</v>
      </c>
      <c r="V92" s="53">
        <f t="shared" si="7"/>
        <v>1.4251625083726605</v>
      </c>
    </row>
    <row r="93" spans="1:22" ht="13.5">
      <c r="A93" s="3">
        <v>85</v>
      </c>
      <c r="B93" s="3">
        <f t="shared" si="4"/>
        <v>1.4835298641951802</v>
      </c>
      <c r="C93" s="5">
        <f>Tabelle3!$C$22</f>
        <v>1</v>
      </c>
      <c r="D93" s="3">
        <f>Tabelle3!D$22*SIN(1*$B93+Tabelle3!D$23)</f>
        <v>0</v>
      </c>
      <c r="E93" s="3">
        <f>Tabelle3!E$22*SIN(2*$B93+Tabelle3!E$23)</f>
        <v>0</v>
      </c>
      <c r="F93" s="3">
        <f>Tabelle3!F$22*SIN(3*$B93+Tabelle3!F$23)</f>
        <v>0</v>
      </c>
      <c r="G93" s="3">
        <f>Tabelle3!G$22*SIN(4*$B93+Tabelle3!G$23)</f>
        <v>0</v>
      </c>
      <c r="H93" s="3">
        <f>Tabelle3!H$22*SIN(5*$B93+Tabelle3!H$23)</f>
        <v>0.453153893518325</v>
      </c>
      <c r="I93" s="3">
        <f>Tabelle3!I$22*SIN(6*$B93+Tabelle3!I$23)</f>
        <v>0</v>
      </c>
      <c r="J93" s="3">
        <f>Tabelle3!J$22*SIN(7*$B93+Tabelle3!J$23)</f>
        <v>0</v>
      </c>
      <c r="K93" s="3">
        <f>Tabelle3!K$22*SIN(8*$B93+Tabelle3!K$23)</f>
        <v>0</v>
      </c>
      <c r="L93" s="3">
        <f>Tabelle3!L$22*SIN(9*$B93+Tabelle3!L$23)</f>
        <v>0</v>
      </c>
      <c r="M93" s="3">
        <f>Tabelle3!M$22*SIN(10*$B93+Tabelle3!M$23)</f>
        <v>0</v>
      </c>
      <c r="N93" s="3">
        <f>Tabelle3!N$22*SIN(11*$B93+Tabelle3!N$23)</f>
        <v>0</v>
      </c>
      <c r="O93" s="3">
        <f>Tabelle3!O$22*SIN(12*$B93+Tabelle3!O$23)</f>
        <v>0</v>
      </c>
      <c r="P93" s="3">
        <f>Tabelle3!P$22*SIN(13*$B93+Tabelle3!P$23)</f>
        <v>0</v>
      </c>
      <c r="Q93" s="3">
        <f>Tabelle3!Q$22*SIN(14*$B93+Tabelle3!Q$23)</f>
        <v>0</v>
      </c>
      <c r="R93" s="3">
        <f>Tabelle3!R$22*SIN(15*$B93+Tabelle3!R$23)</f>
        <v>0</v>
      </c>
      <c r="S93" s="3">
        <f>Tabelle3!S$22*SIN(16*$B93+Tabelle3!S$23)</f>
        <v>0</v>
      </c>
      <c r="T93" s="6">
        <f t="shared" si="5"/>
        <v>1.453153893518325</v>
      </c>
      <c r="U93" s="52">
        <f t="shared" si="6"/>
        <v>0.12665070691624095</v>
      </c>
      <c r="V93" s="53">
        <f t="shared" si="7"/>
        <v>1.4476242042343324</v>
      </c>
    </row>
    <row r="94" spans="1:22" ht="13.5">
      <c r="A94" s="3">
        <v>86</v>
      </c>
      <c r="B94" s="3">
        <f t="shared" si="4"/>
        <v>1.5009831567151233</v>
      </c>
      <c r="C94" s="5">
        <f>Tabelle3!$C$22</f>
        <v>1</v>
      </c>
      <c r="D94" s="3">
        <f>Tabelle3!D$22*SIN(1*$B94+Tabelle3!D$23)</f>
        <v>0</v>
      </c>
      <c r="E94" s="3">
        <f>Tabelle3!E$22*SIN(2*$B94+Tabelle3!E$23)</f>
        <v>0</v>
      </c>
      <c r="F94" s="3">
        <f>Tabelle3!F$22*SIN(3*$B94+Tabelle3!F$23)</f>
        <v>0</v>
      </c>
      <c r="G94" s="3">
        <f>Tabelle3!G$22*SIN(4*$B94+Tabelle3!G$23)</f>
        <v>0</v>
      </c>
      <c r="H94" s="3">
        <f>Tabelle3!H$22*SIN(5*$B94+Tabelle3!H$23)</f>
        <v>0.46984631039295405</v>
      </c>
      <c r="I94" s="3">
        <f>Tabelle3!I$22*SIN(6*$B94+Tabelle3!I$23)</f>
        <v>0</v>
      </c>
      <c r="J94" s="3">
        <f>Tabelle3!J$22*SIN(7*$B94+Tabelle3!J$23)</f>
        <v>0</v>
      </c>
      <c r="K94" s="3">
        <f>Tabelle3!K$22*SIN(8*$B94+Tabelle3!K$23)</f>
        <v>0</v>
      </c>
      <c r="L94" s="3">
        <f>Tabelle3!L$22*SIN(9*$B94+Tabelle3!L$23)</f>
        <v>0</v>
      </c>
      <c r="M94" s="3">
        <f>Tabelle3!M$22*SIN(10*$B94+Tabelle3!M$23)</f>
        <v>0</v>
      </c>
      <c r="N94" s="3">
        <f>Tabelle3!N$22*SIN(11*$B94+Tabelle3!N$23)</f>
        <v>0</v>
      </c>
      <c r="O94" s="3">
        <f>Tabelle3!O$22*SIN(12*$B94+Tabelle3!O$23)</f>
        <v>0</v>
      </c>
      <c r="P94" s="3">
        <f>Tabelle3!P$22*SIN(13*$B94+Tabelle3!P$23)</f>
        <v>0</v>
      </c>
      <c r="Q94" s="3">
        <f>Tabelle3!Q$22*SIN(14*$B94+Tabelle3!Q$23)</f>
        <v>0</v>
      </c>
      <c r="R94" s="3">
        <f>Tabelle3!R$22*SIN(15*$B94+Tabelle3!R$23)</f>
        <v>0</v>
      </c>
      <c r="S94" s="3">
        <f>Tabelle3!S$22*SIN(16*$B94+Tabelle3!S$23)</f>
        <v>0</v>
      </c>
      <c r="T94" s="6">
        <f t="shared" si="5"/>
        <v>1.469846310392954</v>
      </c>
      <c r="U94" s="52">
        <f t="shared" si="6"/>
        <v>0.10253129555882577</v>
      </c>
      <c r="V94" s="53">
        <f t="shared" si="7"/>
        <v>1.466265838655054</v>
      </c>
    </row>
    <row r="95" spans="1:22" ht="13.5">
      <c r="A95" s="3">
        <v>87</v>
      </c>
      <c r="B95" s="3">
        <f t="shared" si="4"/>
        <v>1.5184364492350666</v>
      </c>
      <c r="C95" s="5">
        <f>Tabelle3!$C$22</f>
        <v>1</v>
      </c>
      <c r="D95" s="3">
        <f>Tabelle3!D$22*SIN(1*$B95+Tabelle3!D$23)</f>
        <v>0</v>
      </c>
      <c r="E95" s="3">
        <f>Tabelle3!E$22*SIN(2*$B95+Tabelle3!E$23)</f>
        <v>0</v>
      </c>
      <c r="F95" s="3">
        <f>Tabelle3!F$22*SIN(3*$B95+Tabelle3!F$23)</f>
        <v>0</v>
      </c>
      <c r="G95" s="3">
        <f>Tabelle3!G$22*SIN(4*$B95+Tabelle3!G$23)</f>
        <v>0</v>
      </c>
      <c r="H95" s="3">
        <f>Tabelle3!H$22*SIN(5*$B95+Tabelle3!H$23)</f>
        <v>0.48296291314453405</v>
      </c>
      <c r="I95" s="3">
        <f>Tabelle3!I$22*SIN(6*$B95+Tabelle3!I$23)</f>
        <v>0</v>
      </c>
      <c r="J95" s="3">
        <f>Tabelle3!J$22*SIN(7*$B95+Tabelle3!J$23)</f>
        <v>0</v>
      </c>
      <c r="K95" s="3">
        <f>Tabelle3!K$22*SIN(8*$B95+Tabelle3!K$23)</f>
        <v>0</v>
      </c>
      <c r="L95" s="3">
        <f>Tabelle3!L$22*SIN(9*$B95+Tabelle3!L$23)</f>
        <v>0</v>
      </c>
      <c r="M95" s="3">
        <f>Tabelle3!M$22*SIN(10*$B95+Tabelle3!M$23)</f>
        <v>0</v>
      </c>
      <c r="N95" s="3">
        <f>Tabelle3!N$22*SIN(11*$B95+Tabelle3!N$23)</f>
        <v>0</v>
      </c>
      <c r="O95" s="3">
        <f>Tabelle3!O$22*SIN(12*$B95+Tabelle3!O$23)</f>
        <v>0</v>
      </c>
      <c r="P95" s="3">
        <f>Tabelle3!P$22*SIN(13*$B95+Tabelle3!P$23)</f>
        <v>0</v>
      </c>
      <c r="Q95" s="3">
        <f>Tabelle3!Q$22*SIN(14*$B95+Tabelle3!Q$23)</f>
        <v>0</v>
      </c>
      <c r="R95" s="3">
        <f>Tabelle3!R$22*SIN(15*$B95+Tabelle3!R$23)</f>
        <v>0</v>
      </c>
      <c r="S95" s="3">
        <f>Tabelle3!S$22*SIN(16*$B95+Tabelle3!S$23)</f>
        <v>0</v>
      </c>
      <c r="T95" s="6">
        <f t="shared" si="5"/>
        <v>1.482962913144534</v>
      </c>
      <c r="U95" s="52">
        <f t="shared" si="6"/>
        <v>0.07761228213224106</v>
      </c>
      <c r="V95" s="53">
        <f t="shared" si="7"/>
        <v>1.4809305640118136</v>
      </c>
    </row>
    <row r="96" spans="1:22" ht="13.5">
      <c r="A96" s="3">
        <v>88</v>
      </c>
      <c r="B96" s="3">
        <f t="shared" si="4"/>
        <v>1.53588974175501</v>
      </c>
      <c r="C96" s="5">
        <f>Tabelle3!$C$22</f>
        <v>1</v>
      </c>
      <c r="D96" s="3">
        <f>Tabelle3!D$22*SIN(1*$B96+Tabelle3!D$23)</f>
        <v>0</v>
      </c>
      <c r="E96" s="3">
        <f>Tabelle3!E$22*SIN(2*$B96+Tabelle3!E$23)</f>
        <v>0</v>
      </c>
      <c r="F96" s="3">
        <f>Tabelle3!F$22*SIN(3*$B96+Tabelle3!F$23)</f>
        <v>0</v>
      </c>
      <c r="G96" s="3">
        <f>Tabelle3!G$22*SIN(4*$B96+Tabelle3!G$23)</f>
        <v>0</v>
      </c>
      <c r="H96" s="3">
        <f>Tabelle3!H$22*SIN(5*$B96+Tabelle3!H$23)</f>
        <v>0.492403876506104</v>
      </c>
      <c r="I96" s="3">
        <f>Tabelle3!I$22*SIN(6*$B96+Tabelle3!I$23)</f>
        <v>0</v>
      </c>
      <c r="J96" s="3">
        <f>Tabelle3!J$22*SIN(7*$B96+Tabelle3!J$23)</f>
        <v>0</v>
      </c>
      <c r="K96" s="3">
        <f>Tabelle3!K$22*SIN(8*$B96+Tabelle3!K$23)</f>
        <v>0</v>
      </c>
      <c r="L96" s="3">
        <f>Tabelle3!L$22*SIN(9*$B96+Tabelle3!L$23)</f>
        <v>0</v>
      </c>
      <c r="M96" s="3">
        <f>Tabelle3!M$22*SIN(10*$B96+Tabelle3!M$23)</f>
        <v>0</v>
      </c>
      <c r="N96" s="3">
        <f>Tabelle3!N$22*SIN(11*$B96+Tabelle3!N$23)</f>
        <v>0</v>
      </c>
      <c r="O96" s="3">
        <f>Tabelle3!O$22*SIN(12*$B96+Tabelle3!O$23)</f>
        <v>0</v>
      </c>
      <c r="P96" s="3">
        <f>Tabelle3!P$22*SIN(13*$B96+Tabelle3!P$23)</f>
        <v>0</v>
      </c>
      <c r="Q96" s="3">
        <f>Tabelle3!Q$22*SIN(14*$B96+Tabelle3!Q$23)</f>
        <v>0</v>
      </c>
      <c r="R96" s="3">
        <f>Tabelle3!R$22*SIN(15*$B96+Tabelle3!R$23)</f>
        <v>0</v>
      </c>
      <c r="S96" s="3">
        <f>Tabelle3!S$22*SIN(16*$B96+Tabelle3!S$23)</f>
        <v>0</v>
      </c>
      <c r="T96" s="6">
        <f t="shared" si="5"/>
        <v>1.492403876506104</v>
      </c>
      <c r="U96" s="52">
        <f t="shared" si="6"/>
        <v>0.052084144166924605</v>
      </c>
      <c r="V96" s="53">
        <f t="shared" si="7"/>
        <v>1.4914947443879398</v>
      </c>
    </row>
    <row r="97" spans="1:22" ht="13.5">
      <c r="A97" s="3">
        <v>89</v>
      </c>
      <c r="B97" s="3">
        <f t="shared" si="4"/>
        <v>1.5533430342749535</v>
      </c>
      <c r="C97" s="5">
        <f>Tabelle3!$C$22</f>
        <v>1</v>
      </c>
      <c r="D97" s="3">
        <f>Tabelle3!D$22*SIN(1*$B97+Tabelle3!D$23)</f>
        <v>0</v>
      </c>
      <c r="E97" s="3">
        <f>Tabelle3!E$22*SIN(2*$B97+Tabelle3!E$23)</f>
        <v>0</v>
      </c>
      <c r="F97" s="3">
        <f>Tabelle3!F$22*SIN(3*$B97+Tabelle3!F$23)</f>
        <v>0</v>
      </c>
      <c r="G97" s="3">
        <f>Tabelle3!G$22*SIN(4*$B97+Tabelle3!G$23)</f>
        <v>0</v>
      </c>
      <c r="H97" s="3">
        <f>Tabelle3!H$22*SIN(5*$B97+Tabelle3!H$23)</f>
        <v>0.4980973490458728</v>
      </c>
      <c r="I97" s="3">
        <f>Tabelle3!I$22*SIN(6*$B97+Tabelle3!I$23)</f>
        <v>0</v>
      </c>
      <c r="J97" s="3">
        <f>Tabelle3!J$22*SIN(7*$B97+Tabelle3!J$23)</f>
        <v>0</v>
      </c>
      <c r="K97" s="3">
        <f>Tabelle3!K$22*SIN(8*$B97+Tabelle3!K$23)</f>
        <v>0</v>
      </c>
      <c r="L97" s="3">
        <f>Tabelle3!L$22*SIN(9*$B97+Tabelle3!L$23)</f>
        <v>0</v>
      </c>
      <c r="M97" s="3">
        <f>Tabelle3!M$22*SIN(10*$B97+Tabelle3!M$23)</f>
        <v>0</v>
      </c>
      <c r="N97" s="3">
        <f>Tabelle3!N$22*SIN(11*$B97+Tabelle3!N$23)</f>
        <v>0</v>
      </c>
      <c r="O97" s="3">
        <f>Tabelle3!O$22*SIN(12*$B97+Tabelle3!O$23)</f>
        <v>0</v>
      </c>
      <c r="P97" s="3">
        <f>Tabelle3!P$22*SIN(13*$B97+Tabelle3!P$23)</f>
        <v>0</v>
      </c>
      <c r="Q97" s="3">
        <f>Tabelle3!Q$22*SIN(14*$B97+Tabelle3!Q$23)</f>
        <v>0</v>
      </c>
      <c r="R97" s="3">
        <f>Tabelle3!R$22*SIN(15*$B97+Tabelle3!R$23)</f>
        <v>0</v>
      </c>
      <c r="S97" s="3">
        <f>Tabelle3!S$22*SIN(16*$B97+Tabelle3!S$23)</f>
        <v>0</v>
      </c>
      <c r="T97" s="6">
        <f t="shared" si="5"/>
        <v>1.4980973490458727</v>
      </c>
      <c r="U97" s="52">
        <f t="shared" si="6"/>
        <v>0.02614540381816535</v>
      </c>
      <c r="V97" s="53">
        <f t="shared" si="7"/>
        <v>1.4978691815634155</v>
      </c>
    </row>
    <row r="98" spans="1:22" ht="13.5">
      <c r="A98" s="58">
        <v>90</v>
      </c>
      <c r="B98" s="58">
        <f t="shared" si="4"/>
        <v>1.5707963267948966</v>
      </c>
      <c r="C98" s="59">
        <f>Tabelle3!$C$22</f>
        <v>1</v>
      </c>
      <c r="D98" s="58">
        <f>Tabelle3!D$22*SIN(1*$B98+Tabelle3!D$23)</f>
        <v>0</v>
      </c>
      <c r="E98" s="58">
        <f>Tabelle3!E$22*SIN(2*$B98+Tabelle3!E$23)</f>
        <v>0</v>
      </c>
      <c r="F98" s="58">
        <f>Tabelle3!F$22*SIN(3*$B98+Tabelle3!F$23)</f>
        <v>0</v>
      </c>
      <c r="G98" s="58">
        <f>Tabelle3!G$22*SIN(4*$B98+Tabelle3!G$23)</f>
        <v>0</v>
      </c>
      <c r="H98" s="58">
        <f>Tabelle3!H$22*SIN(5*$B98+Tabelle3!H$23)</f>
        <v>0.5</v>
      </c>
      <c r="I98" s="58">
        <f>Tabelle3!I$22*SIN(6*$B98+Tabelle3!I$23)</f>
        <v>0</v>
      </c>
      <c r="J98" s="58">
        <f>Tabelle3!J$22*SIN(7*$B98+Tabelle3!J$23)</f>
        <v>0</v>
      </c>
      <c r="K98" s="58">
        <f>Tabelle3!K$22*SIN(8*$B98+Tabelle3!K$23)</f>
        <v>0</v>
      </c>
      <c r="L98" s="58">
        <f>Tabelle3!L$22*SIN(9*$B98+Tabelle3!L$23)</f>
        <v>0</v>
      </c>
      <c r="M98" s="58">
        <f>Tabelle3!M$22*SIN(10*$B98+Tabelle3!M$23)</f>
        <v>0</v>
      </c>
      <c r="N98" s="58">
        <f>Tabelle3!N$22*SIN(11*$B98+Tabelle3!N$23)</f>
        <v>0</v>
      </c>
      <c r="O98" s="58">
        <f>Tabelle3!O$22*SIN(12*$B98+Tabelle3!O$23)</f>
        <v>0</v>
      </c>
      <c r="P98" s="58">
        <f>Tabelle3!P$22*SIN(13*$B98+Tabelle3!P$23)</f>
        <v>0</v>
      </c>
      <c r="Q98" s="58">
        <f>Tabelle3!Q$22*SIN(14*$B98+Tabelle3!Q$23)</f>
        <v>0</v>
      </c>
      <c r="R98" s="58">
        <f>Tabelle3!R$22*SIN(15*$B98+Tabelle3!R$23)</f>
        <v>0</v>
      </c>
      <c r="S98" s="58">
        <f>Tabelle3!S$22*SIN(16*$B98+Tabelle3!S$23)</f>
        <v>0</v>
      </c>
      <c r="T98" s="60">
        <f t="shared" si="5"/>
        <v>1.5</v>
      </c>
      <c r="U98" s="61">
        <f t="shared" si="6"/>
        <v>9.18861341181465E-17</v>
      </c>
      <c r="V98" s="62">
        <f t="shared" si="7"/>
        <v>1.5</v>
      </c>
    </row>
    <row r="99" spans="1:22" ht="13.5">
      <c r="A99" s="3">
        <v>91</v>
      </c>
      <c r="B99" s="3">
        <f t="shared" si="4"/>
        <v>1.5882496193148399</v>
      </c>
      <c r="C99" s="5">
        <f>Tabelle3!$C$22</f>
        <v>1</v>
      </c>
      <c r="D99" s="3">
        <f>Tabelle3!D$22*SIN(1*$B99+Tabelle3!D$23)</f>
        <v>0</v>
      </c>
      <c r="E99" s="3">
        <f>Tabelle3!E$22*SIN(2*$B99+Tabelle3!E$23)</f>
        <v>0</v>
      </c>
      <c r="F99" s="3">
        <f>Tabelle3!F$22*SIN(3*$B99+Tabelle3!F$23)</f>
        <v>0</v>
      </c>
      <c r="G99" s="3">
        <f>Tabelle3!G$22*SIN(4*$B99+Tabelle3!G$23)</f>
        <v>0</v>
      </c>
      <c r="H99" s="3">
        <f>Tabelle3!H$22*SIN(5*$B99+Tabelle3!H$23)</f>
        <v>0.4980973490458728</v>
      </c>
      <c r="I99" s="3">
        <f>Tabelle3!I$22*SIN(6*$B99+Tabelle3!I$23)</f>
        <v>0</v>
      </c>
      <c r="J99" s="3">
        <f>Tabelle3!J$22*SIN(7*$B99+Tabelle3!J$23)</f>
        <v>0</v>
      </c>
      <c r="K99" s="3">
        <f>Tabelle3!K$22*SIN(8*$B99+Tabelle3!K$23)</f>
        <v>0</v>
      </c>
      <c r="L99" s="3">
        <f>Tabelle3!L$22*SIN(9*$B99+Tabelle3!L$23)</f>
        <v>0</v>
      </c>
      <c r="M99" s="3">
        <f>Tabelle3!M$22*SIN(10*$B99+Tabelle3!M$23)</f>
        <v>0</v>
      </c>
      <c r="N99" s="3">
        <f>Tabelle3!N$22*SIN(11*$B99+Tabelle3!N$23)</f>
        <v>0</v>
      </c>
      <c r="O99" s="3">
        <f>Tabelle3!O$22*SIN(12*$B99+Tabelle3!O$23)</f>
        <v>0</v>
      </c>
      <c r="P99" s="3">
        <f>Tabelle3!P$22*SIN(13*$B99+Tabelle3!P$23)</f>
        <v>0</v>
      </c>
      <c r="Q99" s="3">
        <f>Tabelle3!Q$22*SIN(14*$B99+Tabelle3!Q$23)</f>
        <v>0</v>
      </c>
      <c r="R99" s="3">
        <f>Tabelle3!R$22*SIN(15*$B99+Tabelle3!R$23)</f>
        <v>0</v>
      </c>
      <c r="S99" s="3">
        <f>Tabelle3!S$22*SIN(16*$B99+Tabelle3!S$23)</f>
        <v>0</v>
      </c>
      <c r="T99" s="6">
        <f t="shared" si="5"/>
        <v>1.4980973490458727</v>
      </c>
      <c r="U99" s="52">
        <f t="shared" si="6"/>
        <v>-0.026145403818165498</v>
      </c>
      <c r="V99" s="53">
        <f t="shared" si="7"/>
        <v>1.4978691815634155</v>
      </c>
    </row>
    <row r="100" spans="1:22" ht="13.5">
      <c r="A100" s="3">
        <v>92</v>
      </c>
      <c r="B100" s="3">
        <f t="shared" si="4"/>
        <v>1.605702911834783</v>
      </c>
      <c r="C100" s="5">
        <f>Tabelle3!$C$22</f>
        <v>1</v>
      </c>
      <c r="D100" s="3">
        <f>Tabelle3!D$22*SIN(1*$B100+Tabelle3!D$23)</f>
        <v>0</v>
      </c>
      <c r="E100" s="3">
        <f>Tabelle3!E$22*SIN(2*$B100+Tabelle3!E$23)</f>
        <v>0</v>
      </c>
      <c r="F100" s="3">
        <f>Tabelle3!F$22*SIN(3*$B100+Tabelle3!F$23)</f>
        <v>0</v>
      </c>
      <c r="G100" s="3">
        <f>Tabelle3!G$22*SIN(4*$B100+Tabelle3!G$23)</f>
        <v>0</v>
      </c>
      <c r="H100" s="3">
        <f>Tabelle3!H$22*SIN(5*$B100+Tabelle3!H$23)</f>
        <v>0.49240387650610407</v>
      </c>
      <c r="I100" s="3">
        <f>Tabelle3!I$22*SIN(6*$B100+Tabelle3!I$23)</f>
        <v>0</v>
      </c>
      <c r="J100" s="3">
        <f>Tabelle3!J$22*SIN(7*$B100+Tabelle3!J$23)</f>
        <v>0</v>
      </c>
      <c r="K100" s="3">
        <f>Tabelle3!K$22*SIN(8*$B100+Tabelle3!K$23)</f>
        <v>0</v>
      </c>
      <c r="L100" s="3">
        <f>Tabelle3!L$22*SIN(9*$B100+Tabelle3!L$23)</f>
        <v>0</v>
      </c>
      <c r="M100" s="3">
        <f>Tabelle3!M$22*SIN(10*$B100+Tabelle3!M$23)</f>
        <v>0</v>
      </c>
      <c r="N100" s="3">
        <f>Tabelle3!N$22*SIN(11*$B100+Tabelle3!N$23)</f>
        <v>0</v>
      </c>
      <c r="O100" s="3">
        <f>Tabelle3!O$22*SIN(12*$B100+Tabelle3!O$23)</f>
        <v>0</v>
      </c>
      <c r="P100" s="3">
        <f>Tabelle3!P$22*SIN(13*$B100+Tabelle3!P$23)</f>
        <v>0</v>
      </c>
      <c r="Q100" s="3">
        <f>Tabelle3!Q$22*SIN(14*$B100+Tabelle3!Q$23)</f>
        <v>0</v>
      </c>
      <c r="R100" s="3">
        <f>Tabelle3!R$22*SIN(15*$B100+Tabelle3!R$23)</f>
        <v>0</v>
      </c>
      <c r="S100" s="3">
        <f>Tabelle3!S$22*SIN(16*$B100+Tabelle3!S$23)</f>
        <v>0</v>
      </c>
      <c r="T100" s="6">
        <f t="shared" si="5"/>
        <v>1.492403876506104</v>
      </c>
      <c r="U100" s="52">
        <f t="shared" si="6"/>
        <v>-0.05208414416692409</v>
      </c>
      <c r="V100" s="53">
        <f t="shared" si="7"/>
        <v>1.4914947443879398</v>
      </c>
    </row>
    <row r="101" spans="1:22" ht="13.5">
      <c r="A101" s="3">
        <v>93</v>
      </c>
      <c r="B101" s="3">
        <f t="shared" si="4"/>
        <v>1.6231562043547263</v>
      </c>
      <c r="C101" s="5">
        <f>Tabelle3!$C$22</f>
        <v>1</v>
      </c>
      <c r="D101" s="3">
        <f>Tabelle3!D$22*SIN(1*$B101+Tabelle3!D$23)</f>
        <v>0</v>
      </c>
      <c r="E101" s="3">
        <f>Tabelle3!E$22*SIN(2*$B101+Tabelle3!E$23)</f>
        <v>0</v>
      </c>
      <c r="F101" s="3">
        <f>Tabelle3!F$22*SIN(3*$B101+Tabelle3!F$23)</f>
        <v>0</v>
      </c>
      <c r="G101" s="3">
        <f>Tabelle3!G$22*SIN(4*$B101+Tabelle3!G$23)</f>
        <v>0</v>
      </c>
      <c r="H101" s="3">
        <f>Tabelle3!H$22*SIN(5*$B101+Tabelle3!H$23)</f>
        <v>0.4829629131445342</v>
      </c>
      <c r="I101" s="3">
        <f>Tabelle3!I$22*SIN(6*$B101+Tabelle3!I$23)</f>
        <v>0</v>
      </c>
      <c r="J101" s="3">
        <f>Tabelle3!J$22*SIN(7*$B101+Tabelle3!J$23)</f>
        <v>0</v>
      </c>
      <c r="K101" s="3">
        <f>Tabelle3!K$22*SIN(8*$B101+Tabelle3!K$23)</f>
        <v>0</v>
      </c>
      <c r="L101" s="3">
        <f>Tabelle3!L$22*SIN(9*$B101+Tabelle3!L$23)</f>
        <v>0</v>
      </c>
      <c r="M101" s="3">
        <f>Tabelle3!M$22*SIN(10*$B101+Tabelle3!M$23)</f>
        <v>0</v>
      </c>
      <c r="N101" s="3">
        <f>Tabelle3!N$22*SIN(11*$B101+Tabelle3!N$23)</f>
        <v>0</v>
      </c>
      <c r="O101" s="3">
        <f>Tabelle3!O$22*SIN(12*$B101+Tabelle3!O$23)</f>
        <v>0</v>
      </c>
      <c r="P101" s="3">
        <f>Tabelle3!P$22*SIN(13*$B101+Tabelle3!P$23)</f>
        <v>0</v>
      </c>
      <c r="Q101" s="3">
        <f>Tabelle3!Q$22*SIN(14*$B101+Tabelle3!Q$23)</f>
        <v>0</v>
      </c>
      <c r="R101" s="3">
        <f>Tabelle3!R$22*SIN(15*$B101+Tabelle3!R$23)</f>
        <v>0</v>
      </c>
      <c r="S101" s="3">
        <f>Tabelle3!S$22*SIN(16*$B101+Tabelle3!S$23)</f>
        <v>0</v>
      </c>
      <c r="T101" s="6">
        <f t="shared" si="5"/>
        <v>1.4829629131445343</v>
      </c>
      <c r="U101" s="52">
        <f t="shared" si="6"/>
        <v>-0.07761228213224054</v>
      </c>
      <c r="V101" s="53">
        <f t="shared" si="7"/>
        <v>1.4809305640118138</v>
      </c>
    </row>
    <row r="102" spans="1:22" ht="13.5">
      <c r="A102" s="3">
        <v>94</v>
      </c>
      <c r="B102" s="3">
        <f t="shared" si="4"/>
        <v>1.6406094968746698</v>
      </c>
      <c r="C102" s="5">
        <f>Tabelle3!$C$22</f>
        <v>1</v>
      </c>
      <c r="D102" s="3">
        <f>Tabelle3!D$22*SIN(1*$B102+Tabelle3!D$23)</f>
        <v>0</v>
      </c>
      <c r="E102" s="3">
        <f>Tabelle3!E$22*SIN(2*$B102+Tabelle3!E$23)</f>
        <v>0</v>
      </c>
      <c r="F102" s="3">
        <f>Tabelle3!F$22*SIN(3*$B102+Tabelle3!F$23)</f>
        <v>0</v>
      </c>
      <c r="G102" s="3">
        <f>Tabelle3!G$22*SIN(4*$B102+Tabelle3!G$23)</f>
        <v>0</v>
      </c>
      <c r="H102" s="3">
        <f>Tabelle3!H$22*SIN(5*$B102+Tabelle3!H$23)</f>
        <v>0.469846310392954</v>
      </c>
      <c r="I102" s="3">
        <f>Tabelle3!I$22*SIN(6*$B102+Tabelle3!I$23)</f>
        <v>0</v>
      </c>
      <c r="J102" s="3">
        <f>Tabelle3!J$22*SIN(7*$B102+Tabelle3!J$23)</f>
        <v>0</v>
      </c>
      <c r="K102" s="3">
        <f>Tabelle3!K$22*SIN(8*$B102+Tabelle3!K$23)</f>
        <v>0</v>
      </c>
      <c r="L102" s="3">
        <f>Tabelle3!L$22*SIN(9*$B102+Tabelle3!L$23)</f>
        <v>0</v>
      </c>
      <c r="M102" s="3">
        <f>Tabelle3!M$22*SIN(10*$B102+Tabelle3!M$23)</f>
        <v>0</v>
      </c>
      <c r="N102" s="3">
        <f>Tabelle3!N$22*SIN(11*$B102+Tabelle3!N$23)</f>
        <v>0</v>
      </c>
      <c r="O102" s="3">
        <f>Tabelle3!O$22*SIN(12*$B102+Tabelle3!O$23)</f>
        <v>0</v>
      </c>
      <c r="P102" s="3">
        <f>Tabelle3!P$22*SIN(13*$B102+Tabelle3!P$23)</f>
        <v>0</v>
      </c>
      <c r="Q102" s="3">
        <f>Tabelle3!Q$22*SIN(14*$B102+Tabelle3!Q$23)</f>
        <v>0</v>
      </c>
      <c r="R102" s="3">
        <f>Tabelle3!R$22*SIN(15*$B102+Tabelle3!R$23)</f>
        <v>0</v>
      </c>
      <c r="S102" s="3">
        <f>Tabelle3!S$22*SIN(16*$B102+Tabelle3!S$23)</f>
        <v>0</v>
      </c>
      <c r="T102" s="6">
        <f t="shared" si="5"/>
        <v>1.469846310392954</v>
      </c>
      <c r="U102" s="52">
        <f t="shared" si="6"/>
        <v>-0.10253129555882559</v>
      </c>
      <c r="V102" s="53">
        <f t="shared" si="7"/>
        <v>1.466265838655054</v>
      </c>
    </row>
    <row r="103" spans="1:22" ht="13.5">
      <c r="A103" s="3">
        <v>95</v>
      </c>
      <c r="B103" s="3">
        <f t="shared" si="4"/>
        <v>1.6580627893946132</v>
      </c>
      <c r="C103" s="5">
        <f>Tabelle3!$C$22</f>
        <v>1</v>
      </c>
      <c r="D103" s="3">
        <f>Tabelle3!D$22*SIN(1*$B103+Tabelle3!D$23)</f>
        <v>0</v>
      </c>
      <c r="E103" s="3">
        <f>Tabelle3!E$22*SIN(2*$B103+Tabelle3!E$23)</f>
        <v>0</v>
      </c>
      <c r="F103" s="3">
        <f>Tabelle3!F$22*SIN(3*$B103+Tabelle3!F$23)</f>
        <v>0</v>
      </c>
      <c r="G103" s="3">
        <f>Tabelle3!G$22*SIN(4*$B103+Tabelle3!G$23)</f>
        <v>0</v>
      </c>
      <c r="H103" s="3">
        <f>Tabelle3!H$22*SIN(5*$B103+Tabelle3!H$23)</f>
        <v>0.4531538935183248</v>
      </c>
      <c r="I103" s="3">
        <f>Tabelle3!I$22*SIN(6*$B103+Tabelle3!I$23)</f>
        <v>0</v>
      </c>
      <c r="J103" s="3">
        <f>Tabelle3!J$22*SIN(7*$B103+Tabelle3!J$23)</f>
        <v>0</v>
      </c>
      <c r="K103" s="3">
        <f>Tabelle3!K$22*SIN(8*$B103+Tabelle3!K$23)</f>
        <v>0</v>
      </c>
      <c r="L103" s="3">
        <f>Tabelle3!L$22*SIN(9*$B103+Tabelle3!L$23)</f>
        <v>0</v>
      </c>
      <c r="M103" s="3">
        <f>Tabelle3!M$22*SIN(10*$B103+Tabelle3!M$23)</f>
        <v>0</v>
      </c>
      <c r="N103" s="3">
        <f>Tabelle3!N$22*SIN(11*$B103+Tabelle3!N$23)</f>
        <v>0</v>
      </c>
      <c r="O103" s="3">
        <f>Tabelle3!O$22*SIN(12*$B103+Tabelle3!O$23)</f>
        <v>0</v>
      </c>
      <c r="P103" s="3">
        <f>Tabelle3!P$22*SIN(13*$B103+Tabelle3!P$23)</f>
        <v>0</v>
      </c>
      <c r="Q103" s="3">
        <f>Tabelle3!Q$22*SIN(14*$B103+Tabelle3!Q$23)</f>
        <v>0</v>
      </c>
      <c r="R103" s="3">
        <f>Tabelle3!R$22*SIN(15*$B103+Tabelle3!R$23)</f>
        <v>0</v>
      </c>
      <c r="S103" s="3">
        <f>Tabelle3!S$22*SIN(16*$B103+Tabelle3!S$23)</f>
        <v>0</v>
      </c>
      <c r="T103" s="6">
        <f t="shared" si="5"/>
        <v>1.4531538935183248</v>
      </c>
      <c r="U103" s="52">
        <f t="shared" si="6"/>
        <v>-0.12665070691624106</v>
      </c>
      <c r="V103" s="53">
        <f t="shared" si="7"/>
        <v>1.4476242042343321</v>
      </c>
    </row>
    <row r="104" spans="1:22" ht="13.5">
      <c r="A104" s="3">
        <v>96</v>
      </c>
      <c r="B104" s="3">
        <f t="shared" si="4"/>
        <v>1.6755160819145563</v>
      </c>
      <c r="C104" s="5">
        <f>Tabelle3!$C$22</f>
        <v>1</v>
      </c>
      <c r="D104" s="3">
        <f>Tabelle3!D$22*SIN(1*$B104+Tabelle3!D$23)</f>
        <v>0</v>
      </c>
      <c r="E104" s="3">
        <f>Tabelle3!E$22*SIN(2*$B104+Tabelle3!E$23)</f>
        <v>0</v>
      </c>
      <c r="F104" s="3">
        <f>Tabelle3!F$22*SIN(3*$B104+Tabelle3!F$23)</f>
        <v>0</v>
      </c>
      <c r="G104" s="3">
        <f>Tabelle3!G$22*SIN(4*$B104+Tabelle3!G$23)</f>
        <v>0</v>
      </c>
      <c r="H104" s="3">
        <f>Tabelle3!H$22*SIN(5*$B104+Tabelle3!H$23)</f>
        <v>0.4330127018922196</v>
      </c>
      <c r="I104" s="3">
        <f>Tabelle3!I$22*SIN(6*$B104+Tabelle3!I$23)</f>
        <v>0</v>
      </c>
      <c r="J104" s="3">
        <f>Tabelle3!J$22*SIN(7*$B104+Tabelle3!J$23)</f>
        <v>0</v>
      </c>
      <c r="K104" s="3">
        <f>Tabelle3!K$22*SIN(8*$B104+Tabelle3!K$23)</f>
        <v>0</v>
      </c>
      <c r="L104" s="3">
        <f>Tabelle3!L$22*SIN(9*$B104+Tabelle3!L$23)</f>
        <v>0</v>
      </c>
      <c r="M104" s="3">
        <f>Tabelle3!M$22*SIN(10*$B104+Tabelle3!M$23)</f>
        <v>0</v>
      </c>
      <c r="N104" s="3">
        <f>Tabelle3!N$22*SIN(11*$B104+Tabelle3!N$23)</f>
        <v>0</v>
      </c>
      <c r="O104" s="3">
        <f>Tabelle3!O$22*SIN(12*$B104+Tabelle3!O$23)</f>
        <v>0</v>
      </c>
      <c r="P104" s="3">
        <f>Tabelle3!P$22*SIN(13*$B104+Tabelle3!P$23)</f>
        <v>0</v>
      </c>
      <c r="Q104" s="3">
        <f>Tabelle3!Q$22*SIN(14*$B104+Tabelle3!Q$23)</f>
        <v>0</v>
      </c>
      <c r="R104" s="3">
        <f>Tabelle3!R$22*SIN(15*$B104+Tabelle3!R$23)</f>
        <v>0</v>
      </c>
      <c r="S104" s="3">
        <f>Tabelle3!S$22*SIN(16*$B104+Tabelle3!S$23)</f>
        <v>0</v>
      </c>
      <c r="T104" s="6">
        <f t="shared" si="5"/>
        <v>1.4330127018922196</v>
      </c>
      <c r="U104" s="52">
        <f t="shared" si="6"/>
        <v>-0.14979061557182152</v>
      </c>
      <c r="V104" s="53">
        <f t="shared" si="7"/>
        <v>1.425162508372661</v>
      </c>
    </row>
    <row r="105" spans="1:22" ht="13.5">
      <c r="A105" s="3">
        <v>97</v>
      </c>
      <c r="B105" s="3">
        <f t="shared" si="4"/>
        <v>1.6929693744344996</v>
      </c>
      <c r="C105" s="5">
        <f>Tabelle3!$C$22</f>
        <v>1</v>
      </c>
      <c r="D105" s="3">
        <f>Tabelle3!D$22*SIN(1*$B105+Tabelle3!D$23)</f>
        <v>0</v>
      </c>
      <c r="E105" s="3">
        <f>Tabelle3!E$22*SIN(2*$B105+Tabelle3!E$23)</f>
        <v>0</v>
      </c>
      <c r="F105" s="3">
        <f>Tabelle3!F$22*SIN(3*$B105+Tabelle3!F$23)</f>
        <v>0</v>
      </c>
      <c r="G105" s="3">
        <f>Tabelle3!G$22*SIN(4*$B105+Tabelle3!G$23)</f>
        <v>0</v>
      </c>
      <c r="H105" s="3">
        <f>Tabelle3!H$22*SIN(5*$B105+Tabelle3!H$23)</f>
        <v>0.4095760221444962</v>
      </c>
      <c r="I105" s="3">
        <f>Tabelle3!I$22*SIN(6*$B105+Tabelle3!I$23)</f>
        <v>0</v>
      </c>
      <c r="J105" s="3">
        <f>Tabelle3!J$22*SIN(7*$B105+Tabelle3!J$23)</f>
        <v>0</v>
      </c>
      <c r="K105" s="3">
        <f>Tabelle3!K$22*SIN(8*$B105+Tabelle3!K$23)</f>
        <v>0</v>
      </c>
      <c r="L105" s="3">
        <f>Tabelle3!L$22*SIN(9*$B105+Tabelle3!L$23)</f>
        <v>0</v>
      </c>
      <c r="M105" s="3">
        <f>Tabelle3!M$22*SIN(10*$B105+Tabelle3!M$23)</f>
        <v>0</v>
      </c>
      <c r="N105" s="3">
        <f>Tabelle3!N$22*SIN(11*$B105+Tabelle3!N$23)</f>
        <v>0</v>
      </c>
      <c r="O105" s="3">
        <f>Tabelle3!O$22*SIN(12*$B105+Tabelle3!O$23)</f>
        <v>0</v>
      </c>
      <c r="P105" s="3">
        <f>Tabelle3!P$22*SIN(13*$B105+Tabelle3!P$23)</f>
        <v>0</v>
      </c>
      <c r="Q105" s="3">
        <f>Tabelle3!Q$22*SIN(14*$B105+Tabelle3!Q$23)</f>
        <v>0</v>
      </c>
      <c r="R105" s="3">
        <f>Tabelle3!R$22*SIN(15*$B105+Tabelle3!R$23)</f>
        <v>0</v>
      </c>
      <c r="S105" s="3">
        <f>Tabelle3!S$22*SIN(16*$B105+Tabelle3!S$23)</f>
        <v>0</v>
      </c>
      <c r="T105" s="6">
        <f t="shared" si="5"/>
        <v>1.4095760221444962</v>
      </c>
      <c r="U105" s="52">
        <f t="shared" si="6"/>
        <v>-0.17178410429838922</v>
      </c>
      <c r="V105" s="53">
        <f t="shared" si="7"/>
        <v>1.3990692562254028</v>
      </c>
    </row>
    <row r="106" spans="1:22" ht="13.5">
      <c r="A106" s="3">
        <v>98</v>
      </c>
      <c r="B106" s="3">
        <f t="shared" si="4"/>
        <v>1.710422666954443</v>
      </c>
      <c r="C106" s="5">
        <f>Tabelle3!$C$22</f>
        <v>1</v>
      </c>
      <c r="D106" s="3">
        <f>Tabelle3!D$22*SIN(1*$B106+Tabelle3!D$23)</f>
        <v>0</v>
      </c>
      <c r="E106" s="3">
        <f>Tabelle3!E$22*SIN(2*$B106+Tabelle3!E$23)</f>
        <v>0</v>
      </c>
      <c r="F106" s="3">
        <f>Tabelle3!F$22*SIN(3*$B106+Tabelle3!F$23)</f>
        <v>0</v>
      </c>
      <c r="G106" s="3">
        <f>Tabelle3!G$22*SIN(4*$B106+Tabelle3!G$23)</f>
        <v>0</v>
      </c>
      <c r="H106" s="3">
        <f>Tabelle3!H$22*SIN(5*$B106+Tabelle3!H$23)</f>
        <v>0.3830222215594894</v>
      </c>
      <c r="I106" s="3">
        <f>Tabelle3!I$22*SIN(6*$B106+Tabelle3!I$23)</f>
        <v>0</v>
      </c>
      <c r="J106" s="3">
        <f>Tabelle3!J$22*SIN(7*$B106+Tabelle3!J$23)</f>
        <v>0</v>
      </c>
      <c r="K106" s="3">
        <f>Tabelle3!K$22*SIN(8*$B106+Tabelle3!K$23)</f>
        <v>0</v>
      </c>
      <c r="L106" s="3">
        <f>Tabelle3!L$22*SIN(9*$B106+Tabelle3!L$23)</f>
        <v>0</v>
      </c>
      <c r="M106" s="3">
        <f>Tabelle3!M$22*SIN(10*$B106+Tabelle3!M$23)</f>
        <v>0</v>
      </c>
      <c r="N106" s="3">
        <f>Tabelle3!N$22*SIN(11*$B106+Tabelle3!N$23)</f>
        <v>0</v>
      </c>
      <c r="O106" s="3">
        <f>Tabelle3!O$22*SIN(12*$B106+Tabelle3!O$23)</f>
        <v>0</v>
      </c>
      <c r="P106" s="3">
        <f>Tabelle3!P$22*SIN(13*$B106+Tabelle3!P$23)</f>
        <v>0</v>
      </c>
      <c r="Q106" s="3">
        <f>Tabelle3!Q$22*SIN(14*$B106+Tabelle3!Q$23)</f>
        <v>0</v>
      </c>
      <c r="R106" s="3">
        <f>Tabelle3!R$22*SIN(15*$B106+Tabelle3!R$23)</f>
        <v>0</v>
      </c>
      <c r="S106" s="3">
        <f>Tabelle3!S$22*SIN(16*$B106+Tabelle3!S$23)</f>
        <v>0</v>
      </c>
      <c r="T106" s="6">
        <f t="shared" si="5"/>
        <v>1.3830222215594894</v>
      </c>
      <c r="U106" s="52">
        <f t="shared" si="6"/>
        <v>-0.1924794912711127</v>
      </c>
      <c r="V106" s="53">
        <f t="shared" si="7"/>
        <v>1.3695627443703917</v>
      </c>
    </row>
    <row r="107" spans="1:22" ht="13.5">
      <c r="A107" s="3">
        <v>99</v>
      </c>
      <c r="B107" s="3">
        <f t="shared" si="4"/>
        <v>1.7278759594743864</v>
      </c>
      <c r="C107" s="5">
        <f>Tabelle3!$C$22</f>
        <v>1</v>
      </c>
      <c r="D107" s="3">
        <f>Tabelle3!D$22*SIN(1*$B107+Tabelle3!D$23)</f>
        <v>0</v>
      </c>
      <c r="E107" s="3">
        <f>Tabelle3!E$22*SIN(2*$B107+Tabelle3!E$23)</f>
        <v>0</v>
      </c>
      <c r="F107" s="3">
        <f>Tabelle3!F$22*SIN(3*$B107+Tabelle3!F$23)</f>
        <v>0</v>
      </c>
      <c r="G107" s="3">
        <f>Tabelle3!G$22*SIN(4*$B107+Tabelle3!G$23)</f>
        <v>0</v>
      </c>
      <c r="H107" s="3">
        <f>Tabelle3!H$22*SIN(5*$B107+Tabelle3!H$23)</f>
        <v>0.35355339059327356</v>
      </c>
      <c r="I107" s="3">
        <f>Tabelle3!I$22*SIN(6*$B107+Tabelle3!I$23)</f>
        <v>0</v>
      </c>
      <c r="J107" s="3">
        <f>Tabelle3!J$22*SIN(7*$B107+Tabelle3!J$23)</f>
        <v>0</v>
      </c>
      <c r="K107" s="3">
        <f>Tabelle3!K$22*SIN(8*$B107+Tabelle3!K$23)</f>
        <v>0</v>
      </c>
      <c r="L107" s="3">
        <f>Tabelle3!L$22*SIN(9*$B107+Tabelle3!L$23)</f>
        <v>0</v>
      </c>
      <c r="M107" s="3">
        <f>Tabelle3!M$22*SIN(10*$B107+Tabelle3!M$23)</f>
        <v>0</v>
      </c>
      <c r="N107" s="3">
        <f>Tabelle3!N$22*SIN(11*$B107+Tabelle3!N$23)</f>
        <v>0</v>
      </c>
      <c r="O107" s="3">
        <f>Tabelle3!O$22*SIN(12*$B107+Tabelle3!O$23)</f>
        <v>0</v>
      </c>
      <c r="P107" s="3">
        <f>Tabelle3!P$22*SIN(13*$B107+Tabelle3!P$23)</f>
        <v>0</v>
      </c>
      <c r="Q107" s="3">
        <f>Tabelle3!Q$22*SIN(14*$B107+Tabelle3!Q$23)</f>
        <v>0</v>
      </c>
      <c r="R107" s="3">
        <f>Tabelle3!R$22*SIN(15*$B107+Tabelle3!R$23)</f>
        <v>0</v>
      </c>
      <c r="S107" s="3">
        <f>Tabelle3!S$22*SIN(16*$B107+Tabelle3!S$23)</f>
        <v>0</v>
      </c>
      <c r="T107" s="6">
        <f t="shared" si="5"/>
        <v>1.3535533905932735</v>
      </c>
      <c r="U107" s="52">
        <f t="shared" si="6"/>
        <v>-0.21174240056084964</v>
      </c>
      <c r="V107" s="53">
        <f t="shared" si="7"/>
        <v>1.3368889022619925</v>
      </c>
    </row>
    <row r="108" spans="1:22" ht="13.5">
      <c r="A108" s="3">
        <v>100</v>
      </c>
      <c r="B108" s="3">
        <f t="shared" si="4"/>
        <v>1.7453292519943295</v>
      </c>
      <c r="C108" s="5">
        <f>Tabelle3!$C$22</f>
        <v>1</v>
      </c>
      <c r="D108" s="3">
        <f>Tabelle3!D$22*SIN(1*$B108+Tabelle3!D$23)</f>
        <v>0</v>
      </c>
      <c r="E108" s="3">
        <f>Tabelle3!E$22*SIN(2*$B108+Tabelle3!E$23)</f>
        <v>0</v>
      </c>
      <c r="F108" s="3">
        <f>Tabelle3!F$22*SIN(3*$B108+Tabelle3!F$23)</f>
        <v>0</v>
      </c>
      <c r="G108" s="3">
        <f>Tabelle3!G$22*SIN(4*$B108+Tabelle3!G$23)</f>
        <v>0</v>
      </c>
      <c r="H108" s="3">
        <f>Tabelle3!H$22*SIN(5*$B108+Tabelle3!H$23)</f>
        <v>0.3213938048432695</v>
      </c>
      <c r="I108" s="3">
        <f>Tabelle3!I$22*SIN(6*$B108+Tabelle3!I$23)</f>
        <v>0</v>
      </c>
      <c r="J108" s="3">
        <f>Tabelle3!J$22*SIN(7*$B108+Tabelle3!J$23)</f>
        <v>0</v>
      </c>
      <c r="K108" s="3">
        <f>Tabelle3!K$22*SIN(8*$B108+Tabelle3!K$23)</f>
        <v>0</v>
      </c>
      <c r="L108" s="3">
        <f>Tabelle3!L$22*SIN(9*$B108+Tabelle3!L$23)</f>
        <v>0</v>
      </c>
      <c r="M108" s="3">
        <f>Tabelle3!M$22*SIN(10*$B108+Tabelle3!M$23)</f>
        <v>0</v>
      </c>
      <c r="N108" s="3">
        <f>Tabelle3!N$22*SIN(11*$B108+Tabelle3!N$23)</f>
        <v>0</v>
      </c>
      <c r="O108" s="3">
        <f>Tabelle3!O$22*SIN(12*$B108+Tabelle3!O$23)</f>
        <v>0</v>
      </c>
      <c r="P108" s="3">
        <f>Tabelle3!P$22*SIN(13*$B108+Tabelle3!P$23)</f>
        <v>0</v>
      </c>
      <c r="Q108" s="3">
        <f>Tabelle3!Q$22*SIN(14*$B108+Tabelle3!Q$23)</f>
        <v>0</v>
      </c>
      <c r="R108" s="3">
        <f>Tabelle3!R$22*SIN(15*$B108+Tabelle3!R$23)</f>
        <v>0</v>
      </c>
      <c r="S108" s="3">
        <f>Tabelle3!S$22*SIN(16*$B108+Tabelle3!S$23)</f>
        <v>0</v>
      </c>
      <c r="T108" s="6">
        <f t="shared" si="5"/>
        <v>1.3213938048432694</v>
      </c>
      <c r="U108" s="52">
        <f t="shared" si="6"/>
        <v>-0.22945762619140508</v>
      </c>
      <c r="V108" s="53">
        <f t="shared" si="7"/>
        <v>1.3013188637919522</v>
      </c>
    </row>
    <row r="109" spans="1:22" ht="13.5">
      <c r="A109" s="3">
        <v>101</v>
      </c>
      <c r="B109" s="3">
        <f t="shared" si="4"/>
        <v>1.7627825445142729</v>
      </c>
      <c r="C109" s="5">
        <f>Tabelle3!$C$22</f>
        <v>1</v>
      </c>
      <c r="D109" s="3">
        <f>Tabelle3!D$22*SIN(1*$B109+Tabelle3!D$23)</f>
        <v>0</v>
      </c>
      <c r="E109" s="3">
        <f>Tabelle3!E$22*SIN(2*$B109+Tabelle3!E$23)</f>
        <v>0</v>
      </c>
      <c r="F109" s="3">
        <f>Tabelle3!F$22*SIN(3*$B109+Tabelle3!F$23)</f>
        <v>0</v>
      </c>
      <c r="G109" s="3">
        <f>Tabelle3!G$22*SIN(4*$B109+Tabelle3!G$23)</f>
        <v>0</v>
      </c>
      <c r="H109" s="3">
        <f>Tabelle3!H$22*SIN(5*$B109+Tabelle3!H$23)</f>
        <v>0.2867882181755229</v>
      </c>
      <c r="I109" s="3">
        <f>Tabelle3!I$22*SIN(6*$B109+Tabelle3!I$23)</f>
        <v>0</v>
      </c>
      <c r="J109" s="3">
        <f>Tabelle3!J$22*SIN(7*$B109+Tabelle3!J$23)</f>
        <v>0</v>
      </c>
      <c r="K109" s="3">
        <f>Tabelle3!K$22*SIN(8*$B109+Tabelle3!K$23)</f>
        <v>0</v>
      </c>
      <c r="L109" s="3">
        <f>Tabelle3!L$22*SIN(9*$B109+Tabelle3!L$23)</f>
        <v>0</v>
      </c>
      <c r="M109" s="3">
        <f>Tabelle3!M$22*SIN(10*$B109+Tabelle3!M$23)</f>
        <v>0</v>
      </c>
      <c r="N109" s="3">
        <f>Tabelle3!N$22*SIN(11*$B109+Tabelle3!N$23)</f>
        <v>0</v>
      </c>
      <c r="O109" s="3">
        <f>Tabelle3!O$22*SIN(12*$B109+Tabelle3!O$23)</f>
        <v>0</v>
      </c>
      <c r="P109" s="3">
        <f>Tabelle3!P$22*SIN(13*$B109+Tabelle3!P$23)</f>
        <v>0</v>
      </c>
      <c r="Q109" s="3">
        <f>Tabelle3!Q$22*SIN(14*$B109+Tabelle3!Q$23)</f>
        <v>0</v>
      </c>
      <c r="R109" s="3">
        <f>Tabelle3!R$22*SIN(15*$B109+Tabelle3!R$23)</f>
        <v>0</v>
      </c>
      <c r="S109" s="3">
        <f>Tabelle3!S$22*SIN(16*$B109+Tabelle3!S$23)</f>
        <v>0</v>
      </c>
      <c r="T109" s="6">
        <f t="shared" si="5"/>
        <v>1.286788218175523</v>
      </c>
      <c r="U109" s="52">
        <f t="shared" si="6"/>
        <v>-0.2455307671724457</v>
      </c>
      <c r="V109" s="53">
        <f t="shared" si="7"/>
        <v>1.2631462943012768</v>
      </c>
    </row>
    <row r="110" spans="1:22" ht="13.5">
      <c r="A110" s="3">
        <v>102</v>
      </c>
      <c r="B110" s="3">
        <f t="shared" si="4"/>
        <v>1.780235837034216</v>
      </c>
      <c r="C110" s="5">
        <f>Tabelle3!$C$22</f>
        <v>1</v>
      </c>
      <c r="D110" s="3">
        <f>Tabelle3!D$22*SIN(1*$B110+Tabelle3!D$23)</f>
        <v>0</v>
      </c>
      <c r="E110" s="3">
        <f>Tabelle3!E$22*SIN(2*$B110+Tabelle3!E$23)</f>
        <v>0</v>
      </c>
      <c r="F110" s="3">
        <f>Tabelle3!F$22*SIN(3*$B110+Tabelle3!F$23)</f>
        <v>0</v>
      </c>
      <c r="G110" s="3">
        <f>Tabelle3!G$22*SIN(4*$B110+Tabelle3!G$23)</f>
        <v>0</v>
      </c>
      <c r="H110" s="3">
        <f>Tabelle3!H$22*SIN(5*$B110+Tabelle3!H$23)</f>
        <v>0.25000000000000067</v>
      </c>
      <c r="I110" s="3">
        <f>Tabelle3!I$22*SIN(6*$B110+Tabelle3!I$23)</f>
        <v>0</v>
      </c>
      <c r="J110" s="3">
        <f>Tabelle3!J$22*SIN(7*$B110+Tabelle3!J$23)</f>
        <v>0</v>
      </c>
      <c r="K110" s="3">
        <f>Tabelle3!K$22*SIN(8*$B110+Tabelle3!K$23)</f>
        <v>0</v>
      </c>
      <c r="L110" s="3">
        <f>Tabelle3!L$22*SIN(9*$B110+Tabelle3!L$23)</f>
        <v>0</v>
      </c>
      <c r="M110" s="3">
        <f>Tabelle3!M$22*SIN(10*$B110+Tabelle3!M$23)</f>
        <v>0</v>
      </c>
      <c r="N110" s="3">
        <f>Tabelle3!N$22*SIN(11*$B110+Tabelle3!N$23)</f>
        <v>0</v>
      </c>
      <c r="O110" s="3">
        <f>Tabelle3!O$22*SIN(12*$B110+Tabelle3!O$23)</f>
        <v>0</v>
      </c>
      <c r="P110" s="3">
        <f>Tabelle3!P$22*SIN(13*$B110+Tabelle3!P$23)</f>
        <v>0</v>
      </c>
      <c r="Q110" s="3">
        <f>Tabelle3!Q$22*SIN(14*$B110+Tabelle3!Q$23)</f>
        <v>0</v>
      </c>
      <c r="R110" s="3">
        <f>Tabelle3!R$22*SIN(15*$B110+Tabelle3!R$23)</f>
        <v>0</v>
      </c>
      <c r="S110" s="3">
        <f>Tabelle3!S$22*SIN(16*$B110+Tabelle3!S$23)</f>
        <v>0</v>
      </c>
      <c r="T110" s="6">
        <f t="shared" si="5"/>
        <v>1.2500000000000007</v>
      </c>
      <c r="U110" s="52">
        <f t="shared" si="6"/>
        <v>-0.259889613522199</v>
      </c>
      <c r="V110" s="53">
        <f t="shared" si="7"/>
        <v>1.2226845009172578</v>
      </c>
    </row>
    <row r="111" spans="1:22" ht="13.5">
      <c r="A111" s="3">
        <v>103</v>
      </c>
      <c r="B111" s="3">
        <f t="shared" si="4"/>
        <v>1.7976891295541593</v>
      </c>
      <c r="C111" s="5">
        <f>Tabelle3!$C$22</f>
        <v>1</v>
      </c>
      <c r="D111" s="3">
        <f>Tabelle3!D$22*SIN(1*$B111+Tabelle3!D$23)</f>
        <v>0</v>
      </c>
      <c r="E111" s="3">
        <f>Tabelle3!E$22*SIN(2*$B111+Tabelle3!E$23)</f>
        <v>0</v>
      </c>
      <c r="F111" s="3">
        <f>Tabelle3!F$22*SIN(3*$B111+Tabelle3!F$23)</f>
        <v>0</v>
      </c>
      <c r="G111" s="3">
        <f>Tabelle3!G$22*SIN(4*$B111+Tabelle3!G$23)</f>
        <v>0</v>
      </c>
      <c r="H111" s="3">
        <f>Tabelle3!H$22*SIN(5*$B111+Tabelle3!H$23)</f>
        <v>0.21130913087035047</v>
      </c>
      <c r="I111" s="3">
        <f>Tabelle3!I$22*SIN(6*$B111+Tabelle3!I$23)</f>
        <v>0</v>
      </c>
      <c r="J111" s="3">
        <f>Tabelle3!J$22*SIN(7*$B111+Tabelle3!J$23)</f>
        <v>0</v>
      </c>
      <c r="K111" s="3">
        <f>Tabelle3!K$22*SIN(8*$B111+Tabelle3!K$23)</f>
        <v>0</v>
      </c>
      <c r="L111" s="3">
        <f>Tabelle3!L$22*SIN(9*$B111+Tabelle3!L$23)</f>
        <v>0</v>
      </c>
      <c r="M111" s="3">
        <f>Tabelle3!M$22*SIN(10*$B111+Tabelle3!M$23)</f>
        <v>0</v>
      </c>
      <c r="N111" s="3">
        <f>Tabelle3!N$22*SIN(11*$B111+Tabelle3!N$23)</f>
        <v>0</v>
      </c>
      <c r="O111" s="3">
        <f>Tabelle3!O$22*SIN(12*$B111+Tabelle3!O$23)</f>
        <v>0</v>
      </c>
      <c r="P111" s="3">
        <f>Tabelle3!P$22*SIN(13*$B111+Tabelle3!P$23)</f>
        <v>0</v>
      </c>
      <c r="Q111" s="3">
        <f>Tabelle3!Q$22*SIN(14*$B111+Tabelle3!Q$23)</f>
        <v>0</v>
      </c>
      <c r="R111" s="3">
        <f>Tabelle3!R$22*SIN(15*$B111+Tabelle3!R$23)</f>
        <v>0</v>
      </c>
      <c r="S111" s="3">
        <f>Tabelle3!S$22*SIN(16*$B111+Tabelle3!S$23)</f>
        <v>0</v>
      </c>
      <c r="T111" s="6">
        <f t="shared" si="5"/>
        <v>1.2113091308703505</v>
      </c>
      <c r="U111" s="52">
        <f t="shared" si="6"/>
        <v>-0.2724852661256359</v>
      </c>
      <c r="V111" s="53">
        <f t="shared" si="7"/>
        <v>1.1802633563210905</v>
      </c>
    </row>
    <row r="112" spans="1:22" ht="13.5">
      <c r="A112" s="3">
        <v>104</v>
      </c>
      <c r="B112" s="3">
        <f t="shared" si="4"/>
        <v>1.8151424220741028</v>
      </c>
      <c r="C112" s="5">
        <f>Tabelle3!$C$22</f>
        <v>1</v>
      </c>
      <c r="D112" s="3">
        <f>Tabelle3!D$22*SIN(1*$B112+Tabelle3!D$23)</f>
        <v>0</v>
      </c>
      <c r="E112" s="3">
        <f>Tabelle3!E$22*SIN(2*$B112+Tabelle3!E$23)</f>
        <v>0</v>
      </c>
      <c r="F112" s="3">
        <f>Tabelle3!F$22*SIN(3*$B112+Tabelle3!F$23)</f>
        <v>0</v>
      </c>
      <c r="G112" s="3">
        <f>Tabelle3!G$22*SIN(4*$B112+Tabelle3!G$23)</f>
        <v>0</v>
      </c>
      <c r="H112" s="3">
        <f>Tabelle3!H$22*SIN(5*$B112+Tabelle3!H$23)</f>
        <v>0.17101007166283436</v>
      </c>
      <c r="I112" s="3">
        <f>Tabelle3!I$22*SIN(6*$B112+Tabelle3!I$23)</f>
        <v>0</v>
      </c>
      <c r="J112" s="3">
        <f>Tabelle3!J$22*SIN(7*$B112+Tabelle3!J$23)</f>
        <v>0</v>
      </c>
      <c r="K112" s="3">
        <f>Tabelle3!K$22*SIN(8*$B112+Tabelle3!K$23)</f>
        <v>0</v>
      </c>
      <c r="L112" s="3">
        <f>Tabelle3!L$22*SIN(9*$B112+Tabelle3!L$23)</f>
        <v>0</v>
      </c>
      <c r="M112" s="3">
        <f>Tabelle3!M$22*SIN(10*$B112+Tabelle3!M$23)</f>
        <v>0</v>
      </c>
      <c r="N112" s="3">
        <f>Tabelle3!N$22*SIN(11*$B112+Tabelle3!N$23)</f>
        <v>0</v>
      </c>
      <c r="O112" s="3">
        <f>Tabelle3!O$22*SIN(12*$B112+Tabelle3!O$23)</f>
        <v>0</v>
      </c>
      <c r="P112" s="3">
        <f>Tabelle3!P$22*SIN(13*$B112+Tabelle3!P$23)</f>
        <v>0</v>
      </c>
      <c r="Q112" s="3">
        <f>Tabelle3!Q$22*SIN(14*$B112+Tabelle3!Q$23)</f>
        <v>0</v>
      </c>
      <c r="R112" s="3">
        <f>Tabelle3!R$22*SIN(15*$B112+Tabelle3!R$23)</f>
        <v>0</v>
      </c>
      <c r="S112" s="3">
        <f>Tabelle3!S$22*SIN(16*$B112+Tabelle3!S$23)</f>
        <v>0</v>
      </c>
      <c r="T112" s="6">
        <f t="shared" si="5"/>
        <v>1.1710100716628344</v>
      </c>
      <c r="U112" s="52">
        <f t="shared" si="6"/>
        <v>-0.28329297630297573</v>
      </c>
      <c r="V112" s="53">
        <f t="shared" si="7"/>
        <v>1.1362260679605967</v>
      </c>
    </row>
    <row r="113" spans="1:22" ht="13.5">
      <c r="A113" s="3">
        <v>105</v>
      </c>
      <c r="B113" s="3">
        <f t="shared" si="4"/>
        <v>1.8325957145940461</v>
      </c>
      <c r="C113" s="5">
        <f>Tabelle3!$C$22</f>
        <v>1</v>
      </c>
      <c r="D113" s="3">
        <f>Tabelle3!D$22*SIN(1*$B113+Tabelle3!D$23)</f>
        <v>0</v>
      </c>
      <c r="E113" s="3">
        <f>Tabelle3!E$22*SIN(2*$B113+Tabelle3!E$23)</f>
        <v>0</v>
      </c>
      <c r="F113" s="3">
        <f>Tabelle3!F$22*SIN(3*$B113+Tabelle3!F$23)</f>
        <v>0</v>
      </c>
      <c r="G113" s="3">
        <f>Tabelle3!G$22*SIN(4*$B113+Tabelle3!G$23)</f>
        <v>0</v>
      </c>
      <c r="H113" s="3">
        <f>Tabelle3!H$22*SIN(5*$B113+Tabelle3!H$23)</f>
        <v>0.1294095225512604</v>
      </c>
      <c r="I113" s="3">
        <f>Tabelle3!I$22*SIN(6*$B113+Tabelle3!I$23)</f>
        <v>0</v>
      </c>
      <c r="J113" s="3">
        <f>Tabelle3!J$22*SIN(7*$B113+Tabelle3!J$23)</f>
        <v>0</v>
      </c>
      <c r="K113" s="3">
        <f>Tabelle3!K$22*SIN(8*$B113+Tabelle3!K$23)</f>
        <v>0</v>
      </c>
      <c r="L113" s="3">
        <f>Tabelle3!L$22*SIN(9*$B113+Tabelle3!L$23)</f>
        <v>0</v>
      </c>
      <c r="M113" s="3">
        <f>Tabelle3!M$22*SIN(10*$B113+Tabelle3!M$23)</f>
        <v>0</v>
      </c>
      <c r="N113" s="3">
        <f>Tabelle3!N$22*SIN(11*$B113+Tabelle3!N$23)</f>
        <v>0</v>
      </c>
      <c r="O113" s="3">
        <f>Tabelle3!O$22*SIN(12*$B113+Tabelle3!O$23)</f>
        <v>0</v>
      </c>
      <c r="P113" s="3">
        <f>Tabelle3!P$22*SIN(13*$B113+Tabelle3!P$23)</f>
        <v>0</v>
      </c>
      <c r="Q113" s="3">
        <f>Tabelle3!Q$22*SIN(14*$B113+Tabelle3!Q$23)</f>
        <v>0</v>
      </c>
      <c r="R113" s="3">
        <f>Tabelle3!R$22*SIN(15*$B113+Tabelle3!R$23)</f>
        <v>0</v>
      </c>
      <c r="S113" s="3">
        <f>Tabelle3!S$22*SIN(16*$B113+Tabelle3!S$23)</f>
        <v>0</v>
      </c>
      <c r="T113" s="6">
        <f t="shared" si="5"/>
        <v>1.1294095225512604</v>
      </c>
      <c r="U113" s="52">
        <f t="shared" si="6"/>
        <v>-0.2923126941564112</v>
      </c>
      <c r="V113" s="53">
        <f t="shared" si="7"/>
        <v>1.0909258262890682</v>
      </c>
    </row>
    <row r="114" spans="1:22" ht="13.5">
      <c r="A114" s="3">
        <v>106</v>
      </c>
      <c r="B114" s="3">
        <f t="shared" si="4"/>
        <v>1.8500490071139892</v>
      </c>
      <c r="C114" s="5">
        <f>Tabelle3!$C$22</f>
        <v>1</v>
      </c>
      <c r="D114" s="3">
        <f>Tabelle3!D$22*SIN(1*$B114+Tabelle3!D$23)</f>
        <v>0</v>
      </c>
      <c r="E114" s="3">
        <f>Tabelle3!E$22*SIN(2*$B114+Tabelle3!E$23)</f>
        <v>0</v>
      </c>
      <c r="F114" s="3">
        <f>Tabelle3!F$22*SIN(3*$B114+Tabelle3!F$23)</f>
        <v>0</v>
      </c>
      <c r="G114" s="3">
        <f>Tabelle3!G$22*SIN(4*$B114+Tabelle3!G$23)</f>
        <v>0</v>
      </c>
      <c r="H114" s="3">
        <f>Tabelle3!H$22*SIN(5*$B114+Tabelle3!H$23)</f>
        <v>0.08682408883346525</v>
      </c>
      <c r="I114" s="3">
        <f>Tabelle3!I$22*SIN(6*$B114+Tabelle3!I$23)</f>
        <v>0</v>
      </c>
      <c r="J114" s="3">
        <f>Tabelle3!J$22*SIN(7*$B114+Tabelle3!J$23)</f>
        <v>0</v>
      </c>
      <c r="K114" s="3">
        <f>Tabelle3!K$22*SIN(8*$B114+Tabelle3!K$23)</f>
        <v>0</v>
      </c>
      <c r="L114" s="3">
        <f>Tabelle3!L$22*SIN(9*$B114+Tabelle3!L$23)</f>
        <v>0</v>
      </c>
      <c r="M114" s="3">
        <f>Tabelle3!M$22*SIN(10*$B114+Tabelle3!M$23)</f>
        <v>0</v>
      </c>
      <c r="N114" s="3">
        <f>Tabelle3!N$22*SIN(11*$B114+Tabelle3!N$23)</f>
        <v>0</v>
      </c>
      <c r="O114" s="3">
        <f>Tabelle3!O$22*SIN(12*$B114+Tabelle3!O$23)</f>
        <v>0</v>
      </c>
      <c r="P114" s="3">
        <f>Tabelle3!P$22*SIN(13*$B114+Tabelle3!P$23)</f>
        <v>0</v>
      </c>
      <c r="Q114" s="3">
        <f>Tabelle3!Q$22*SIN(14*$B114+Tabelle3!Q$23)</f>
        <v>0</v>
      </c>
      <c r="R114" s="3">
        <f>Tabelle3!R$22*SIN(15*$B114+Tabelle3!R$23)</f>
        <v>0</v>
      </c>
      <c r="S114" s="3">
        <f>Tabelle3!S$22*SIN(16*$B114+Tabelle3!S$23)</f>
        <v>0</v>
      </c>
      <c r="T114" s="6">
        <f t="shared" si="5"/>
        <v>1.0868240888334653</v>
      </c>
      <c r="U114" s="52">
        <f t="shared" si="6"/>
        <v>-0.29956931808427567</v>
      </c>
      <c r="V114" s="53">
        <f t="shared" si="7"/>
        <v>1.044722366818675</v>
      </c>
    </row>
    <row r="115" spans="1:22" ht="13.5">
      <c r="A115" s="3">
        <v>107</v>
      </c>
      <c r="B115" s="3">
        <f t="shared" si="4"/>
        <v>1.8675022996339325</v>
      </c>
      <c r="C115" s="5">
        <f>Tabelle3!$C$22</f>
        <v>1</v>
      </c>
      <c r="D115" s="3">
        <f>Tabelle3!D$22*SIN(1*$B115+Tabelle3!D$23)</f>
        <v>0</v>
      </c>
      <c r="E115" s="3">
        <f>Tabelle3!E$22*SIN(2*$B115+Tabelle3!E$23)</f>
        <v>0</v>
      </c>
      <c r="F115" s="3">
        <f>Tabelle3!F$22*SIN(3*$B115+Tabelle3!F$23)</f>
        <v>0</v>
      </c>
      <c r="G115" s="3">
        <f>Tabelle3!G$22*SIN(4*$B115+Tabelle3!G$23)</f>
        <v>0</v>
      </c>
      <c r="H115" s="3">
        <f>Tabelle3!H$22*SIN(5*$B115+Tabelle3!H$23)</f>
        <v>0.04357787137382922</v>
      </c>
      <c r="I115" s="3">
        <f>Tabelle3!I$22*SIN(6*$B115+Tabelle3!I$23)</f>
        <v>0</v>
      </c>
      <c r="J115" s="3">
        <f>Tabelle3!J$22*SIN(7*$B115+Tabelle3!J$23)</f>
        <v>0</v>
      </c>
      <c r="K115" s="3">
        <f>Tabelle3!K$22*SIN(8*$B115+Tabelle3!K$23)</f>
        <v>0</v>
      </c>
      <c r="L115" s="3">
        <f>Tabelle3!L$22*SIN(9*$B115+Tabelle3!L$23)</f>
        <v>0</v>
      </c>
      <c r="M115" s="3">
        <f>Tabelle3!M$22*SIN(10*$B115+Tabelle3!M$23)</f>
        <v>0</v>
      </c>
      <c r="N115" s="3">
        <f>Tabelle3!N$22*SIN(11*$B115+Tabelle3!N$23)</f>
        <v>0</v>
      </c>
      <c r="O115" s="3">
        <f>Tabelle3!O$22*SIN(12*$B115+Tabelle3!O$23)</f>
        <v>0</v>
      </c>
      <c r="P115" s="3">
        <f>Tabelle3!P$22*SIN(13*$B115+Tabelle3!P$23)</f>
        <v>0</v>
      </c>
      <c r="Q115" s="3">
        <f>Tabelle3!Q$22*SIN(14*$B115+Tabelle3!Q$23)</f>
        <v>0</v>
      </c>
      <c r="R115" s="3">
        <f>Tabelle3!R$22*SIN(15*$B115+Tabelle3!R$23)</f>
        <v>0</v>
      </c>
      <c r="S115" s="3">
        <f>Tabelle3!S$22*SIN(16*$B115+Tabelle3!S$23)</f>
        <v>0</v>
      </c>
      <c r="T115" s="6">
        <f t="shared" si="5"/>
        <v>1.0435778713738293</v>
      </c>
      <c r="U115" s="52">
        <f t="shared" si="6"/>
        <v>-0.3051126412644913</v>
      </c>
      <c r="V115" s="53">
        <f t="shared" si="7"/>
        <v>0.997978481612574</v>
      </c>
    </row>
    <row r="116" spans="1:22" ht="13.5">
      <c r="A116" s="3">
        <v>108</v>
      </c>
      <c r="B116" s="3">
        <f t="shared" si="4"/>
        <v>1.8849555921538759</v>
      </c>
      <c r="C116" s="5">
        <f>Tabelle3!$C$22</f>
        <v>1</v>
      </c>
      <c r="D116" s="3">
        <f>Tabelle3!D$22*SIN(1*$B116+Tabelle3!D$23)</f>
        <v>0</v>
      </c>
      <c r="E116" s="3">
        <f>Tabelle3!E$22*SIN(2*$B116+Tabelle3!E$23)</f>
        <v>0</v>
      </c>
      <c r="F116" s="3">
        <f>Tabelle3!F$22*SIN(3*$B116+Tabelle3!F$23)</f>
        <v>0</v>
      </c>
      <c r="G116" s="3">
        <f>Tabelle3!G$22*SIN(4*$B116+Tabelle3!G$23)</f>
        <v>0</v>
      </c>
      <c r="H116" s="3">
        <f>Tabelle3!H$22*SIN(5*$B116+Tabelle3!H$23)</f>
        <v>1.83772268236293E-16</v>
      </c>
      <c r="I116" s="3">
        <f>Tabelle3!I$22*SIN(6*$B116+Tabelle3!I$23)</f>
        <v>0</v>
      </c>
      <c r="J116" s="3">
        <f>Tabelle3!J$22*SIN(7*$B116+Tabelle3!J$23)</f>
        <v>0</v>
      </c>
      <c r="K116" s="3">
        <f>Tabelle3!K$22*SIN(8*$B116+Tabelle3!K$23)</f>
        <v>0</v>
      </c>
      <c r="L116" s="3">
        <f>Tabelle3!L$22*SIN(9*$B116+Tabelle3!L$23)</f>
        <v>0</v>
      </c>
      <c r="M116" s="3">
        <f>Tabelle3!M$22*SIN(10*$B116+Tabelle3!M$23)</f>
        <v>0</v>
      </c>
      <c r="N116" s="3">
        <f>Tabelle3!N$22*SIN(11*$B116+Tabelle3!N$23)</f>
        <v>0</v>
      </c>
      <c r="O116" s="3">
        <f>Tabelle3!O$22*SIN(12*$B116+Tabelle3!O$23)</f>
        <v>0</v>
      </c>
      <c r="P116" s="3">
        <f>Tabelle3!P$22*SIN(13*$B116+Tabelle3!P$23)</f>
        <v>0</v>
      </c>
      <c r="Q116" s="3">
        <f>Tabelle3!Q$22*SIN(14*$B116+Tabelle3!Q$23)</f>
        <v>0</v>
      </c>
      <c r="R116" s="3">
        <f>Tabelle3!R$22*SIN(15*$B116+Tabelle3!R$23)</f>
        <v>0</v>
      </c>
      <c r="S116" s="3">
        <f>Tabelle3!S$22*SIN(16*$B116+Tabelle3!S$23)</f>
        <v>0</v>
      </c>
      <c r="T116" s="6">
        <f t="shared" si="5"/>
        <v>1.0000000000000002</v>
      </c>
      <c r="U116" s="52">
        <f t="shared" si="6"/>
        <v>-0.3090169943749474</v>
      </c>
      <c r="V116" s="53">
        <f t="shared" si="7"/>
        <v>0.9510565162951539</v>
      </c>
    </row>
    <row r="117" spans="1:22" ht="13.5">
      <c r="A117" s="3">
        <v>109</v>
      </c>
      <c r="B117" s="3">
        <f t="shared" si="4"/>
        <v>1.902408884673819</v>
      </c>
      <c r="C117" s="5">
        <f>Tabelle3!$C$22</f>
        <v>1</v>
      </c>
      <c r="D117" s="3">
        <f>Tabelle3!D$22*SIN(1*$B117+Tabelle3!D$23)</f>
        <v>0</v>
      </c>
      <c r="E117" s="3">
        <f>Tabelle3!E$22*SIN(2*$B117+Tabelle3!E$23)</f>
        <v>0</v>
      </c>
      <c r="F117" s="3">
        <f>Tabelle3!F$22*SIN(3*$B117+Tabelle3!F$23)</f>
        <v>0</v>
      </c>
      <c r="G117" s="3">
        <f>Tabelle3!G$22*SIN(4*$B117+Tabelle3!G$23)</f>
        <v>0</v>
      </c>
      <c r="H117" s="3">
        <f>Tabelle3!H$22*SIN(5*$B117+Tabelle3!H$23)</f>
        <v>-0.043577871373827966</v>
      </c>
      <c r="I117" s="3">
        <f>Tabelle3!I$22*SIN(6*$B117+Tabelle3!I$23)</f>
        <v>0</v>
      </c>
      <c r="J117" s="3">
        <f>Tabelle3!J$22*SIN(7*$B117+Tabelle3!J$23)</f>
        <v>0</v>
      </c>
      <c r="K117" s="3">
        <f>Tabelle3!K$22*SIN(8*$B117+Tabelle3!K$23)</f>
        <v>0</v>
      </c>
      <c r="L117" s="3">
        <f>Tabelle3!L$22*SIN(9*$B117+Tabelle3!L$23)</f>
        <v>0</v>
      </c>
      <c r="M117" s="3">
        <f>Tabelle3!M$22*SIN(10*$B117+Tabelle3!M$23)</f>
        <v>0</v>
      </c>
      <c r="N117" s="3">
        <f>Tabelle3!N$22*SIN(11*$B117+Tabelle3!N$23)</f>
        <v>0</v>
      </c>
      <c r="O117" s="3">
        <f>Tabelle3!O$22*SIN(12*$B117+Tabelle3!O$23)</f>
        <v>0</v>
      </c>
      <c r="P117" s="3">
        <f>Tabelle3!P$22*SIN(13*$B117+Tabelle3!P$23)</f>
        <v>0</v>
      </c>
      <c r="Q117" s="3">
        <f>Tabelle3!Q$22*SIN(14*$B117+Tabelle3!Q$23)</f>
        <v>0</v>
      </c>
      <c r="R117" s="3">
        <f>Tabelle3!R$22*SIN(15*$B117+Tabelle3!R$23)</f>
        <v>0</v>
      </c>
      <c r="S117" s="3">
        <f>Tabelle3!S$22*SIN(16*$B117+Tabelle3!S$23)</f>
        <v>0</v>
      </c>
      <c r="T117" s="6">
        <f t="shared" si="5"/>
        <v>0.956422128626172</v>
      </c>
      <c r="U117" s="52">
        <f t="shared" si="6"/>
        <v>-0.3113805872988079</v>
      </c>
      <c r="V117" s="53">
        <f t="shared" si="7"/>
        <v>0.9043148887302848</v>
      </c>
    </row>
    <row r="118" spans="1:22" ht="13.5">
      <c r="A118" s="3">
        <v>110</v>
      </c>
      <c r="B118" s="3">
        <f t="shared" si="4"/>
        <v>1.9198621771937625</v>
      </c>
      <c r="C118" s="5">
        <f>Tabelle3!$C$22</f>
        <v>1</v>
      </c>
      <c r="D118" s="3">
        <f>Tabelle3!D$22*SIN(1*$B118+Tabelle3!D$23)</f>
        <v>0</v>
      </c>
      <c r="E118" s="3">
        <f>Tabelle3!E$22*SIN(2*$B118+Tabelle3!E$23)</f>
        <v>0</v>
      </c>
      <c r="F118" s="3">
        <f>Tabelle3!F$22*SIN(3*$B118+Tabelle3!F$23)</f>
        <v>0</v>
      </c>
      <c r="G118" s="3">
        <f>Tabelle3!G$22*SIN(4*$B118+Tabelle3!G$23)</f>
        <v>0</v>
      </c>
      <c r="H118" s="3">
        <f>Tabelle3!H$22*SIN(5*$B118+Tabelle3!H$23)</f>
        <v>-0.08682408883346489</v>
      </c>
      <c r="I118" s="3">
        <f>Tabelle3!I$22*SIN(6*$B118+Tabelle3!I$23)</f>
        <v>0</v>
      </c>
      <c r="J118" s="3">
        <f>Tabelle3!J$22*SIN(7*$B118+Tabelle3!J$23)</f>
        <v>0</v>
      </c>
      <c r="K118" s="3">
        <f>Tabelle3!K$22*SIN(8*$B118+Tabelle3!K$23)</f>
        <v>0</v>
      </c>
      <c r="L118" s="3">
        <f>Tabelle3!L$22*SIN(9*$B118+Tabelle3!L$23)</f>
        <v>0</v>
      </c>
      <c r="M118" s="3">
        <f>Tabelle3!M$22*SIN(10*$B118+Tabelle3!M$23)</f>
        <v>0</v>
      </c>
      <c r="N118" s="3">
        <f>Tabelle3!N$22*SIN(11*$B118+Tabelle3!N$23)</f>
        <v>0</v>
      </c>
      <c r="O118" s="3">
        <f>Tabelle3!O$22*SIN(12*$B118+Tabelle3!O$23)</f>
        <v>0</v>
      </c>
      <c r="P118" s="3">
        <f>Tabelle3!P$22*SIN(13*$B118+Tabelle3!P$23)</f>
        <v>0</v>
      </c>
      <c r="Q118" s="3">
        <f>Tabelle3!Q$22*SIN(14*$B118+Tabelle3!Q$23)</f>
        <v>0</v>
      </c>
      <c r="R118" s="3">
        <f>Tabelle3!R$22*SIN(15*$B118+Tabelle3!R$23)</f>
        <v>0</v>
      </c>
      <c r="S118" s="3">
        <f>Tabelle3!S$22*SIN(16*$B118+Tabelle3!S$23)</f>
        <v>0</v>
      </c>
      <c r="T118" s="6">
        <f t="shared" si="5"/>
        <v>0.9131759111665351</v>
      </c>
      <c r="U118" s="52">
        <f t="shared" si="6"/>
        <v>-0.31232455601872644</v>
      </c>
      <c r="V118" s="53">
        <f t="shared" si="7"/>
        <v>0.8581046652026413</v>
      </c>
    </row>
    <row r="119" spans="1:22" ht="13.5">
      <c r="A119" s="3">
        <v>111</v>
      </c>
      <c r="B119" s="3">
        <f t="shared" si="4"/>
        <v>1.9373154697137058</v>
      </c>
      <c r="C119" s="5">
        <f>Tabelle3!$C$22</f>
        <v>1</v>
      </c>
      <c r="D119" s="3">
        <f>Tabelle3!D$22*SIN(1*$B119+Tabelle3!D$23)</f>
        <v>0</v>
      </c>
      <c r="E119" s="3">
        <f>Tabelle3!E$22*SIN(2*$B119+Tabelle3!E$23)</f>
        <v>0</v>
      </c>
      <c r="F119" s="3">
        <f>Tabelle3!F$22*SIN(3*$B119+Tabelle3!F$23)</f>
        <v>0</v>
      </c>
      <c r="G119" s="3">
        <f>Tabelle3!G$22*SIN(4*$B119+Tabelle3!G$23)</f>
        <v>0</v>
      </c>
      <c r="H119" s="3">
        <f>Tabelle3!H$22*SIN(5*$B119+Tabelle3!H$23)</f>
        <v>-0.12940952255126006</v>
      </c>
      <c r="I119" s="3">
        <f>Tabelle3!I$22*SIN(6*$B119+Tabelle3!I$23)</f>
        <v>0</v>
      </c>
      <c r="J119" s="3">
        <f>Tabelle3!J$22*SIN(7*$B119+Tabelle3!J$23)</f>
        <v>0</v>
      </c>
      <c r="K119" s="3">
        <f>Tabelle3!K$22*SIN(8*$B119+Tabelle3!K$23)</f>
        <v>0</v>
      </c>
      <c r="L119" s="3">
        <f>Tabelle3!L$22*SIN(9*$B119+Tabelle3!L$23)</f>
        <v>0</v>
      </c>
      <c r="M119" s="3">
        <f>Tabelle3!M$22*SIN(10*$B119+Tabelle3!M$23)</f>
        <v>0</v>
      </c>
      <c r="N119" s="3">
        <f>Tabelle3!N$22*SIN(11*$B119+Tabelle3!N$23)</f>
        <v>0</v>
      </c>
      <c r="O119" s="3">
        <f>Tabelle3!O$22*SIN(12*$B119+Tabelle3!O$23)</f>
        <v>0</v>
      </c>
      <c r="P119" s="3">
        <f>Tabelle3!P$22*SIN(13*$B119+Tabelle3!P$23)</f>
        <v>0</v>
      </c>
      <c r="Q119" s="3">
        <f>Tabelle3!Q$22*SIN(14*$B119+Tabelle3!Q$23)</f>
        <v>0</v>
      </c>
      <c r="R119" s="3">
        <f>Tabelle3!R$22*SIN(15*$B119+Tabelle3!R$23)</f>
        <v>0</v>
      </c>
      <c r="S119" s="3">
        <f>Tabelle3!S$22*SIN(16*$B119+Tabelle3!S$23)</f>
        <v>0</v>
      </c>
      <c r="T119" s="6">
        <f t="shared" si="5"/>
        <v>0.87059047744874</v>
      </c>
      <c r="U119" s="52">
        <f t="shared" si="6"/>
        <v>-0.3119917242969689</v>
      </c>
      <c r="V119" s="53">
        <f t="shared" si="7"/>
        <v>0.8127662292409972</v>
      </c>
    </row>
    <row r="120" spans="1:22" ht="13.5">
      <c r="A120" s="3">
        <v>112</v>
      </c>
      <c r="B120" s="3">
        <f t="shared" si="4"/>
        <v>1.9547687622336491</v>
      </c>
      <c r="C120" s="5">
        <f>Tabelle3!$C$22</f>
        <v>1</v>
      </c>
      <c r="D120" s="3">
        <f>Tabelle3!D$22*SIN(1*$B120+Tabelle3!D$23)</f>
        <v>0</v>
      </c>
      <c r="E120" s="3">
        <f>Tabelle3!E$22*SIN(2*$B120+Tabelle3!E$23)</f>
        <v>0</v>
      </c>
      <c r="F120" s="3">
        <f>Tabelle3!F$22*SIN(3*$B120+Tabelle3!F$23)</f>
        <v>0</v>
      </c>
      <c r="G120" s="3">
        <f>Tabelle3!G$22*SIN(4*$B120+Tabelle3!G$23)</f>
        <v>0</v>
      </c>
      <c r="H120" s="3">
        <f>Tabelle3!H$22*SIN(5*$B120+Tabelle3!H$23)</f>
        <v>-0.171010071662834</v>
      </c>
      <c r="I120" s="3">
        <f>Tabelle3!I$22*SIN(6*$B120+Tabelle3!I$23)</f>
        <v>0</v>
      </c>
      <c r="J120" s="3">
        <f>Tabelle3!J$22*SIN(7*$B120+Tabelle3!J$23)</f>
        <v>0</v>
      </c>
      <c r="K120" s="3">
        <f>Tabelle3!K$22*SIN(8*$B120+Tabelle3!K$23)</f>
        <v>0</v>
      </c>
      <c r="L120" s="3">
        <f>Tabelle3!L$22*SIN(9*$B120+Tabelle3!L$23)</f>
        <v>0</v>
      </c>
      <c r="M120" s="3">
        <f>Tabelle3!M$22*SIN(10*$B120+Tabelle3!M$23)</f>
        <v>0</v>
      </c>
      <c r="N120" s="3">
        <f>Tabelle3!N$22*SIN(11*$B120+Tabelle3!N$23)</f>
        <v>0</v>
      </c>
      <c r="O120" s="3">
        <f>Tabelle3!O$22*SIN(12*$B120+Tabelle3!O$23)</f>
        <v>0</v>
      </c>
      <c r="P120" s="3">
        <f>Tabelle3!P$22*SIN(13*$B120+Tabelle3!P$23)</f>
        <v>0</v>
      </c>
      <c r="Q120" s="3">
        <f>Tabelle3!Q$22*SIN(14*$B120+Tabelle3!Q$23)</f>
        <v>0</v>
      </c>
      <c r="R120" s="3">
        <f>Tabelle3!R$22*SIN(15*$B120+Tabelle3!R$23)</f>
        <v>0</v>
      </c>
      <c r="S120" s="3">
        <f>Tabelle3!S$22*SIN(16*$B120+Tabelle3!S$23)</f>
        <v>0</v>
      </c>
      <c r="T120" s="6">
        <f t="shared" si="5"/>
        <v>0.828989928337166</v>
      </c>
      <c r="U120" s="52">
        <f t="shared" si="6"/>
        <v>-0.31054509303048683</v>
      </c>
      <c r="V120" s="53">
        <f t="shared" si="7"/>
        <v>0.7686260771526985</v>
      </c>
    </row>
    <row r="121" spans="1:22" ht="13.5">
      <c r="A121" s="3">
        <v>113</v>
      </c>
      <c r="B121" s="3">
        <f t="shared" si="4"/>
        <v>1.9722220547535922</v>
      </c>
      <c r="C121" s="5">
        <f>Tabelle3!$C$22</f>
        <v>1</v>
      </c>
      <c r="D121" s="3">
        <f>Tabelle3!D$22*SIN(1*$B121+Tabelle3!D$23)</f>
        <v>0</v>
      </c>
      <c r="E121" s="3">
        <f>Tabelle3!E$22*SIN(2*$B121+Tabelle3!E$23)</f>
        <v>0</v>
      </c>
      <c r="F121" s="3">
        <f>Tabelle3!F$22*SIN(3*$B121+Tabelle3!F$23)</f>
        <v>0</v>
      </c>
      <c r="G121" s="3">
        <f>Tabelle3!G$22*SIN(4*$B121+Tabelle3!G$23)</f>
        <v>0</v>
      </c>
      <c r="H121" s="3">
        <f>Tabelle3!H$22*SIN(5*$B121+Tabelle3!H$23)</f>
        <v>-0.21130913087034933</v>
      </c>
      <c r="I121" s="3">
        <f>Tabelle3!I$22*SIN(6*$B121+Tabelle3!I$23)</f>
        <v>0</v>
      </c>
      <c r="J121" s="3">
        <f>Tabelle3!J$22*SIN(7*$B121+Tabelle3!J$23)</f>
        <v>0</v>
      </c>
      <c r="K121" s="3">
        <f>Tabelle3!K$22*SIN(8*$B121+Tabelle3!K$23)</f>
        <v>0</v>
      </c>
      <c r="L121" s="3">
        <f>Tabelle3!L$22*SIN(9*$B121+Tabelle3!L$23)</f>
        <v>0</v>
      </c>
      <c r="M121" s="3">
        <f>Tabelle3!M$22*SIN(10*$B121+Tabelle3!M$23)</f>
        <v>0</v>
      </c>
      <c r="N121" s="3">
        <f>Tabelle3!N$22*SIN(11*$B121+Tabelle3!N$23)</f>
        <v>0</v>
      </c>
      <c r="O121" s="3">
        <f>Tabelle3!O$22*SIN(12*$B121+Tabelle3!O$23)</f>
        <v>0</v>
      </c>
      <c r="P121" s="3">
        <f>Tabelle3!P$22*SIN(13*$B121+Tabelle3!P$23)</f>
        <v>0</v>
      </c>
      <c r="Q121" s="3">
        <f>Tabelle3!Q$22*SIN(14*$B121+Tabelle3!Q$23)</f>
        <v>0</v>
      </c>
      <c r="R121" s="3">
        <f>Tabelle3!R$22*SIN(15*$B121+Tabelle3!R$23)</f>
        <v>0</v>
      </c>
      <c r="S121" s="3">
        <f>Tabelle3!S$22*SIN(16*$B121+Tabelle3!S$23)</f>
        <v>0</v>
      </c>
      <c r="T121" s="6">
        <f t="shared" si="5"/>
        <v>0.7886908691296507</v>
      </c>
      <c r="U121" s="52">
        <f t="shared" si="6"/>
        <v>-0.3081660733242144</v>
      </c>
      <c r="V121" s="53">
        <f t="shared" si="7"/>
        <v>0.7259937729074669</v>
      </c>
    </row>
    <row r="122" spans="1:22" ht="13.5">
      <c r="A122" s="3">
        <v>114</v>
      </c>
      <c r="B122" s="3">
        <f t="shared" si="4"/>
        <v>1.9896753472735356</v>
      </c>
      <c r="C122" s="5">
        <f>Tabelle3!$C$22</f>
        <v>1</v>
      </c>
      <c r="D122" s="3">
        <f>Tabelle3!D$22*SIN(1*$B122+Tabelle3!D$23)</f>
        <v>0</v>
      </c>
      <c r="E122" s="3">
        <f>Tabelle3!E$22*SIN(2*$B122+Tabelle3!E$23)</f>
        <v>0</v>
      </c>
      <c r="F122" s="3">
        <f>Tabelle3!F$22*SIN(3*$B122+Tabelle3!F$23)</f>
        <v>0</v>
      </c>
      <c r="G122" s="3">
        <f>Tabelle3!G$22*SIN(4*$B122+Tabelle3!G$23)</f>
        <v>0</v>
      </c>
      <c r="H122" s="3">
        <f>Tabelle3!H$22*SIN(5*$B122+Tabelle3!H$23)</f>
        <v>-0.24999999999999958</v>
      </c>
      <c r="I122" s="3">
        <f>Tabelle3!I$22*SIN(6*$B122+Tabelle3!I$23)</f>
        <v>0</v>
      </c>
      <c r="J122" s="3">
        <f>Tabelle3!J$22*SIN(7*$B122+Tabelle3!J$23)</f>
        <v>0</v>
      </c>
      <c r="K122" s="3">
        <f>Tabelle3!K$22*SIN(8*$B122+Tabelle3!K$23)</f>
        <v>0</v>
      </c>
      <c r="L122" s="3">
        <f>Tabelle3!L$22*SIN(9*$B122+Tabelle3!L$23)</f>
        <v>0</v>
      </c>
      <c r="M122" s="3">
        <f>Tabelle3!M$22*SIN(10*$B122+Tabelle3!M$23)</f>
        <v>0</v>
      </c>
      <c r="N122" s="3">
        <f>Tabelle3!N$22*SIN(11*$B122+Tabelle3!N$23)</f>
        <v>0</v>
      </c>
      <c r="O122" s="3">
        <f>Tabelle3!O$22*SIN(12*$B122+Tabelle3!O$23)</f>
        <v>0</v>
      </c>
      <c r="P122" s="3">
        <f>Tabelle3!P$22*SIN(13*$B122+Tabelle3!P$23)</f>
        <v>0</v>
      </c>
      <c r="Q122" s="3">
        <f>Tabelle3!Q$22*SIN(14*$B122+Tabelle3!Q$23)</f>
        <v>0</v>
      </c>
      <c r="R122" s="3">
        <f>Tabelle3!R$22*SIN(15*$B122+Tabelle3!R$23)</f>
        <v>0</v>
      </c>
      <c r="S122" s="3">
        <f>Tabelle3!S$22*SIN(16*$B122+Tabelle3!S$23)</f>
        <v>0</v>
      </c>
      <c r="T122" s="6">
        <f t="shared" si="5"/>
        <v>0.7500000000000004</v>
      </c>
      <c r="U122" s="52">
        <f t="shared" si="6"/>
        <v>-0.3050524823068502</v>
      </c>
      <c r="V122" s="53">
        <f t="shared" si="7"/>
        <v>0.6851590932319511</v>
      </c>
    </row>
    <row r="123" spans="1:22" ht="13.5">
      <c r="A123" s="3">
        <v>115</v>
      </c>
      <c r="B123" s="3">
        <f t="shared" si="4"/>
        <v>2.007128639793479</v>
      </c>
      <c r="C123" s="5">
        <f>Tabelle3!$C$22</f>
        <v>1</v>
      </c>
      <c r="D123" s="3">
        <f>Tabelle3!D$22*SIN(1*$B123+Tabelle3!D$23)</f>
        <v>0</v>
      </c>
      <c r="E123" s="3">
        <f>Tabelle3!E$22*SIN(2*$B123+Tabelle3!E$23)</f>
        <v>0</v>
      </c>
      <c r="F123" s="3">
        <f>Tabelle3!F$22*SIN(3*$B123+Tabelle3!F$23)</f>
        <v>0</v>
      </c>
      <c r="G123" s="3">
        <f>Tabelle3!G$22*SIN(4*$B123+Tabelle3!G$23)</f>
        <v>0</v>
      </c>
      <c r="H123" s="3">
        <f>Tabelle3!H$22*SIN(5*$B123+Tabelle3!H$23)</f>
        <v>-0.2867882181755226</v>
      </c>
      <c r="I123" s="3">
        <f>Tabelle3!I$22*SIN(6*$B123+Tabelle3!I$23)</f>
        <v>0</v>
      </c>
      <c r="J123" s="3">
        <f>Tabelle3!J$22*SIN(7*$B123+Tabelle3!J$23)</f>
        <v>0</v>
      </c>
      <c r="K123" s="3">
        <f>Tabelle3!K$22*SIN(8*$B123+Tabelle3!K$23)</f>
        <v>0</v>
      </c>
      <c r="L123" s="3">
        <f>Tabelle3!L$22*SIN(9*$B123+Tabelle3!L$23)</f>
        <v>0</v>
      </c>
      <c r="M123" s="3">
        <f>Tabelle3!M$22*SIN(10*$B123+Tabelle3!M$23)</f>
        <v>0</v>
      </c>
      <c r="N123" s="3">
        <f>Tabelle3!N$22*SIN(11*$B123+Tabelle3!N$23)</f>
        <v>0</v>
      </c>
      <c r="O123" s="3">
        <f>Tabelle3!O$22*SIN(12*$B123+Tabelle3!O$23)</f>
        <v>0</v>
      </c>
      <c r="P123" s="3">
        <f>Tabelle3!P$22*SIN(13*$B123+Tabelle3!P$23)</f>
        <v>0</v>
      </c>
      <c r="Q123" s="3">
        <f>Tabelle3!Q$22*SIN(14*$B123+Tabelle3!Q$23)</f>
        <v>0</v>
      </c>
      <c r="R123" s="3">
        <f>Tabelle3!R$22*SIN(15*$B123+Tabelle3!R$23)</f>
        <v>0</v>
      </c>
      <c r="S123" s="3">
        <f>Tabelle3!S$22*SIN(16*$B123+Tabelle3!S$23)</f>
        <v>0</v>
      </c>
      <c r="T123" s="6">
        <f t="shared" si="5"/>
        <v>0.7132117818244774</v>
      </c>
      <c r="U123" s="52">
        <f t="shared" si="6"/>
        <v>-0.3014163234876475</v>
      </c>
      <c r="V123" s="53">
        <f t="shared" si="7"/>
        <v>0.6463893916738082</v>
      </c>
    </row>
    <row r="124" spans="1:22" ht="13.5">
      <c r="A124" s="3">
        <v>116</v>
      </c>
      <c r="B124" s="3">
        <f t="shared" si="4"/>
        <v>2.0245819323134224</v>
      </c>
      <c r="C124" s="5">
        <f>Tabelle3!$C$22</f>
        <v>1</v>
      </c>
      <c r="D124" s="3">
        <f>Tabelle3!D$22*SIN(1*$B124+Tabelle3!D$23)</f>
        <v>0</v>
      </c>
      <c r="E124" s="3">
        <f>Tabelle3!E$22*SIN(2*$B124+Tabelle3!E$23)</f>
        <v>0</v>
      </c>
      <c r="F124" s="3">
        <f>Tabelle3!F$22*SIN(3*$B124+Tabelle3!F$23)</f>
        <v>0</v>
      </c>
      <c r="G124" s="3">
        <f>Tabelle3!G$22*SIN(4*$B124+Tabelle3!G$23)</f>
        <v>0</v>
      </c>
      <c r="H124" s="3">
        <f>Tabelle3!H$22*SIN(5*$B124+Tabelle3!H$23)</f>
        <v>-0.3213938048432699</v>
      </c>
      <c r="I124" s="3">
        <f>Tabelle3!I$22*SIN(6*$B124+Tabelle3!I$23)</f>
        <v>0</v>
      </c>
      <c r="J124" s="3">
        <f>Tabelle3!J$22*SIN(7*$B124+Tabelle3!J$23)</f>
        <v>0</v>
      </c>
      <c r="K124" s="3">
        <f>Tabelle3!K$22*SIN(8*$B124+Tabelle3!K$23)</f>
        <v>0</v>
      </c>
      <c r="L124" s="3">
        <f>Tabelle3!L$22*SIN(9*$B124+Tabelle3!L$23)</f>
        <v>0</v>
      </c>
      <c r="M124" s="3">
        <f>Tabelle3!M$22*SIN(10*$B124+Tabelle3!M$23)</f>
        <v>0</v>
      </c>
      <c r="N124" s="3">
        <f>Tabelle3!N$22*SIN(11*$B124+Tabelle3!N$23)</f>
        <v>0</v>
      </c>
      <c r="O124" s="3">
        <f>Tabelle3!O$22*SIN(12*$B124+Tabelle3!O$23)</f>
        <v>0</v>
      </c>
      <c r="P124" s="3">
        <f>Tabelle3!P$22*SIN(13*$B124+Tabelle3!P$23)</f>
        <v>0</v>
      </c>
      <c r="Q124" s="3">
        <f>Tabelle3!Q$22*SIN(14*$B124+Tabelle3!Q$23)</f>
        <v>0</v>
      </c>
      <c r="R124" s="3">
        <f>Tabelle3!R$22*SIN(15*$B124+Tabelle3!R$23)</f>
        <v>0</v>
      </c>
      <c r="S124" s="3">
        <f>Tabelle3!S$22*SIN(16*$B124+Tabelle3!S$23)</f>
        <v>0</v>
      </c>
      <c r="T124" s="6">
        <f t="shared" si="5"/>
        <v>0.6786061951567302</v>
      </c>
      <c r="U124" s="52">
        <f t="shared" si="6"/>
        <v>-0.29748137598902835</v>
      </c>
      <c r="V124" s="53">
        <f t="shared" si="7"/>
        <v>0.6099272079885997</v>
      </c>
    </row>
    <row r="125" spans="1:22" ht="13.5">
      <c r="A125" s="3">
        <v>117</v>
      </c>
      <c r="B125" s="3">
        <f t="shared" si="4"/>
        <v>2.0420352248333655</v>
      </c>
      <c r="C125" s="5">
        <f>Tabelle3!$C$22</f>
        <v>1</v>
      </c>
      <c r="D125" s="3">
        <f>Tabelle3!D$22*SIN(1*$B125+Tabelle3!D$23)</f>
        <v>0</v>
      </c>
      <c r="E125" s="3">
        <f>Tabelle3!E$22*SIN(2*$B125+Tabelle3!E$23)</f>
        <v>0</v>
      </c>
      <c r="F125" s="3">
        <f>Tabelle3!F$22*SIN(3*$B125+Tabelle3!F$23)</f>
        <v>0</v>
      </c>
      <c r="G125" s="3">
        <f>Tabelle3!G$22*SIN(4*$B125+Tabelle3!G$23)</f>
        <v>0</v>
      </c>
      <c r="H125" s="3">
        <f>Tabelle3!H$22*SIN(5*$B125+Tabelle3!H$23)</f>
        <v>-0.35355339059327395</v>
      </c>
      <c r="I125" s="3">
        <f>Tabelle3!I$22*SIN(6*$B125+Tabelle3!I$23)</f>
        <v>0</v>
      </c>
      <c r="J125" s="3">
        <f>Tabelle3!J$22*SIN(7*$B125+Tabelle3!J$23)</f>
        <v>0</v>
      </c>
      <c r="K125" s="3">
        <f>Tabelle3!K$22*SIN(8*$B125+Tabelle3!K$23)</f>
        <v>0</v>
      </c>
      <c r="L125" s="3">
        <f>Tabelle3!L$22*SIN(9*$B125+Tabelle3!L$23)</f>
        <v>0</v>
      </c>
      <c r="M125" s="3">
        <f>Tabelle3!M$22*SIN(10*$B125+Tabelle3!M$23)</f>
        <v>0</v>
      </c>
      <c r="N125" s="3">
        <f>Tabelle3!N$22*SIN(11*$B125+Tabelle3!N$23)</f>
        <v>0</v>
      </c>
      <c r="O125" s="3">
        <f>Tabelle3!O$22*SIN(12*$B125+Tabelle3!O$23)</f>
        <v>0</v>
      </c>
      <c r="P125" s="3">
        <f>Tabelle3!P$22*SIN(13*$B125+Tabelle3!P$23)</f>
        <v>0</v>
      </c>
      <c r="Q125" s="3">
        <f>Tabelle3!Q$22*SIN(14*$B125+Tabelle3!Q$23)</f>
        <v>0</v>
      </c>
      <c r="R125" s="3">
        <f>Tabelle3!R$22*SIN(15*$B125+Tabelle3!R$23)</f>
        <v>0</v>
      </c>
      <c r="S125" s="3">
        <f>Tabelle3!S$22*SIN(16*$B125+Tabelle3!S$23)</f>
        <v>0</v>
      </c>
      <c r="T125" s="6">
        <f t="shared" si="5"/>
        <v>0.646446609406726</v>
      </c>
      <c r="U125" s="52">
        <f t="shared" si="6"/>
        <v>-0.2934806192594951</v>
      </c>
      <c r="V125" s="53">
        <f t="shared" si="7"/>
        <v>0.5759881465208425</v>
      </c>
    </row>
    <row r="126" spans="1:22" ht="13.5">
      <c r="A126" s="3">
        <v>118</v>
      </c>
      <c r="B126" s="3">
        <f t="shared" si="4"/>
        <v>2.0594885173533086</v>
      </c>
      <c r="C126" s="5">
        <f>Tabelle3!$C$22</f>
        <v>1</v>
      </c>
      <c r="D126" s="3">
        <f>Tabelle3!D$22*SIN(1*$B126+Tabelle3!D$23)</f>
        <v>0</v>
      </c>
      <c r="E126" s="3">
        <f>Tabelle3!E$22*SIN(2*$B126+Tabelle3!E$23)</f>
        <v>0</v>
      </c>
      <c r="F126" s="3">
        <f>Tabelle3!F$22*SIN(3*$B126+Tabelle3!F$23)</f>
        <v>0</v>
      </c>
      <c r="G126" s="3">
        <f>Tabelle3!G$22*SIN(4*$B126+Tabelle3!G$23)</f>
        <v>0</v>
      </c>
      <c r="H126" s="3">
        <f>Tabelle3!H$22*SIN(5*$B126+Tabelle3!H$23)</f>
        <v>-0.38302222155948856</v>
      </c>
      <c r="I126" s="3">
        <f>Tabelle3!I$22*SIN(6*$B126+Tabelle3!I$23)</f>
        <v>0</v>
      </c>
      <c r="J126" s="3">
        <f>Tabelle3!J$22*SIN(7*$B126+Tabelle3!J$23)</f>
        <v>0</v>
      </c>
      <c r="K126" s="3">
        <f>Tabelle3!K$22*SIN(8*$B126+Tabelle3!K$23)</f>
        <v>0</v>
      </c>
      <c r="L126" s="3">
        <f>Tabelle3!L$22*SIN(9*$B126+Tabelle3!L$23)</f>
        <v>0</v>
      </c>
      <c r="M126" s="3">
        <f>Tabelle3!M$22*SIN(10*$B126+Tabelle3!M$23)</f>
        <v>0</v>
      </c>
      <c r="N126" s="3">
        <f>Tabelle3!N$22*SIN(11*$B126+Tabelle3!N$23)</f>
        <v>0</v>
      </c>
      <c r="O126" s="3">
        <f>Tabelle3!O$22*SIN(12*$B126+Tabelle3!O$23)</f>
        <v>0</v>
      </c>
      <c r="P126" s="3">
        <f>Tabelle3!P$22*SIN(13*$B126+Tabelle3!P$23)</f>
        <v>0</v>
      </c>
      <c r="Q126" s="3">
        <f>Tabelle3!Q$22*SIN(14*$B126+Tabelle3!Q$23)</f>
        <v>0</v>
      </c>
      <c r="R126" s="3">
        <f>Tabelle3!R$22*SIN(15*$B126+Tabelle3!R$23)</f>
        <v>0</v>
      </c>
      <c r="S126" s="3">
        <f>Tabelle3!S$22*SIN(16*$B126+Tabelle3!S$23)</f>
        <v>0</v>
      </c>
      <c r="T126" s="6">
        <f t="shared" si="5"/>
        <v>0.6169777784405115</v>
      </c>
      <c r="U126" s="52">
        <f t="shared" si="6"/>
        <v>-0.28965352184863385</v>
      </c>
      <c r="V126" s="53">
        <f t="shared" si="7"/>
        <v>0.544759044321498</v>
      </c>
    </row>
    <row r="127" spans="1:22" ht="13.5">
      <c r="A127" s="3">
        <v>119</v>
      </c>
      <c r="B127" s="3">
        <f t="shared" si="4"/>
        <v>2.076941809873252</v>
      </c>
      <c r="C127" s="5">
        <f>Tabelle3!$C$22</f>
        <v>1</v>
      </c>
      <c r="D127" s="3">
        <f>Tabelle3!D$22*SIN(1*$B127+Tabelle3!D$23)</f>
        <v>0</v>
      </c>
      <c r="E127" s="3">
        <f>Tabelle3!E$22*SIN(2*$B127+Tabelle3!E$23)</f>
        <v>0</v>
      </c>
      <c r="F127" s="3">
        <f>Tabelle3!F$22*SIN(3*$B127+Tabelle3!F$23)</f>
        <v>0</v>
      </c>
      <c r="G127" s="3">
        <f>Tabelle3!G$22*SIN(4*$B127+Tabelle3!G$23)</f>
        <v>0</v>
      </c>
      <c r="H127" s="3">
        <f>Tabelle3!H$22*SIN(5*$B127+Tabelle3!H$23)</f>
        <v>-0.40957602214449595</v>
      </c>
      <c r="I127" s="3">
        <f>Tabelle3!I$22*SIN(6*$B127+Tabelle3!I$23)</f>
        <v>0</v>
      </c>
      <c r="J127" s="3">
        <f>Tabelle3!J$22*SIN(7*$B127+Tabelle3!J$23)</f>
        <v>0</v>
      </c>
      <c r="K127" s="3">
        <f>Tabelle3!K$22*SIN(8*$B127+Tabelle3!K$23)</f>
        <v>0</v>
      </c>
      <c r="L127" s="3">
        <f>Tabelle3!L$22*SIN(9*$B127+Tabelle3!L$23)</f>
        <v>0</v>
      </c>
      <c r="M127" s="3">
        <f>Tabelle3!M$22*SIN(10*$B127+Tabelle3!M$23)</f>
        <v>0</v>
      </c>
      <c r="N127" s="3">
        <f>Tabelle3!N$22*SIN(11*$B127+Tabelle3!N$23)</f>
        <v>0</v>
      </c>
      <c r="O127" s="3">
        <f>Tabelle3!O$22*SIN(12*$B127+Tabelle3!O$23)</f>
        <v>0</v>
      </c>
      <c r="P127" s="3">
        <f>Tabelle3!P$22*SIN(13*$B127+Tabelle3!P$23)</f>
        <v>0</v>
      </c>
      <c r="Q127" s="3">
        <f>Tabelle3!Q$22*SIN(14*$B127+Tabelle3!Q$23)</f>
        <v>0</v>
      </c>
      <c r="R127" s="3">
        <f>Tabelle3!R$22*SIN(15*$B127+Tabelle3!R$23)</f>
        <v>0</v>
      </c>
      <c r="S127" s="3">
        <f>Tabelle3!S$22*SIN(16*$B127+Tabelle3!S$23)</f>
        <v>0</v>
      </c>
      <c r="T127" s="6">
        <f t="shared" si="5"/>
        <v>0.590423977855504</v>
      </c>
      <c r="U127" s="52">
        <f t="shared" si="6"/>
        <v>-0.2862432244884586</v>
      </c>
      <c r="V127" s="53">
        <f t="shared" si="7"/>
        <v>0.5163964466000581</v>
      </c>
    </row>
    <row r="128" spans="1:22" ht="13.5">
      <c r="A128" s="3">
        <v>120</v>
      </c>
      <c r="B128" s="3">
        <f t="shared" si="4"/>
        <v>2.0943951023931953</v>
      </c>
      <c r="C128" s="5">
        <f>Tabelle3!$C$22</f>
        <v>1</v>
      </c>
      <c r="D128" s="3">
        <f>Tabelle3!D$22*SIN(1*$B128+Tabelle3!D$23)</f>
        <v>0</v>
      </c>
      <c r="E128" s="3">
        <f>Tabelle3!E$22*SIN(2*$B128+Tabelle3!E$23)</f>
        <v>0</v>
      </c>
      <c r="F128" s="3">
        <f>Tabelle3!F$22*SIN(3*$B128+Tabelle3!F$23)</f>
        <v>0</v>
      </c>
      <c r="G128" s="3">
        <f>Tabelle3!G$22*SIN(4*$B128+Tabelle3!G$23)</f>
        <v>0</v>
      </c>
      <c r="H128" s="3">
        <f>Tabelle3!H$22*SIN(5*$B128+Tabelle3!H$23)</f>
        <v>-0.4330127018922189</v>
      </c>
      <c r="I128" s="3">
        <f>Tabelle3!I$22*SIN(6*$B128+Tabelle3!I$23)</f>
        <v>0</v>
      </c>
      <c r="J128" s="3">
        <f>Tabelle3!J$22*SIN(7*$B128+Tabelle3!J$23)</f>
        <v>0</v>
      </c>
      <c r="K128" s="3">
        <f>Tabelle3!K$22*SIN(8*$B128+Tabelle3!K$23)</f>
        <v>0</v>
      </c>
      <c r="L128" s="3">
        <f>Tabelle3!L$22*SIN(9*$B128+Tabelle3!L$23)</f>
        <v>0</v>
      </c>
      <c r="M128" s="3">
        <f>Tabelle3!M$22*SIN(10*$B128+Tabelle3!M$23)</f>
        <v>0</v>
      </c>
      <c r="N128" s="3">
        <f>Tabelle3!N$22*SIN(11*$B128+Tabelle3!N$23)</f>
        <v>0</v>
      </c>
      <c r="O128" s="3">
        <f>Tabelle3!O$22*SIN(12*$B128+Tabelle3!O$23)</f>
        <v>0</v>
      </c>
      <c r="P128" s="3">
        <f>Tabelle3!P$22*SIN(13*$B128+Tabelle3!P$23)</f>
        <v>0</v>
      </c>
      <c r="Q128" s="3">
        <f>Tabelle3!Q$22*SIN(14*$B128+Tabelle3!Q$23)</f>
        <v>0</v>
      </c>
      <c r="R128" s="3">
        <f>Tabelle3!R$22*SIN(15*$B128+Tabelle3!R$23)</f>
        <v>0</v>
      </c>
      <c r="S128" s="3">
        <f>Tabelle3!S$22*SIN(16*$B128+Tabelle3!S$23)</f>
        <v>0</v>
      </c>
      <c r="T128" s="6">
        <f t="shared" si="5"/>
        <v>0.566987298107781</v>
      </c>
      <c r="U128" s="52">
        <f t="shared" si="6"/>
        <v>-0.2834936490538904</v>
      </c>
      <c r="V128" s="53">
        <f t="shared" si="7"/>
        <v>0.491025403784439</v>
      </c>
    </row>
    <row r="129" spans="1:22" ht="13.5">
      <c r="A129" s="3">
        <v>121</v>
      </c>
      <c r="B129" s="3">
        <f t="shared" si="4"/>
        <v>2.111848394913139</v>
      </c>
      <c r="C129" s="5">
        <f>Tabelle3!$C$22</f>
        <v>1</v>
      </c>
      <c r="D129" s="3">
        <f>Tabelle3!D$22*SIN(1*$B129+Tabelle3!D$23)</f>
        <v>0</v>
      </c>
      <c r="E129" s="3">
        <f>Tabelle3!E$22*SIN(2*$B129+Tabelle3!E$23)</f>
        <v>0</v>
      </c>
      <c r="F129" s="3">
        <f>Tabelle3!F$22*SIN(3*$B129+Tabelle3!F$23)</f>
        <v>0</v>
      </c>
      <c r="G129" s="3">
        <f>Tabelle3!G$22*SIN(4*$B129+Tabelle3!G$23)</f>
        <v>0</v>
      </c>
      <c r="H129" s="3">
        <f>Tabelle3!H$22*SIN(5*$B129+Tabelle3!H$23)</f>
        <v>-0.453153893518325</v>
      </c>
      <c r="I129" s="3">
        <f>Tabelle3!I$22*SIN(6*$B129+Tabelle3!I$23)</f>
        <v>0</v>
      </c>
      <c r="J129" s="3">
        <f>Tabelle3!J$22*SIN(7*$B129+Tabelle3!J$23)</f>
        <v>0</v>
      </c>
      <c r="K129" s="3">
        <f>Tabelle3!K$22*SIN(8*$B129+Tabelle3!K$23)</f>
        <v>0</v>
      </c>
      <c r="L129" s="3">
        <f>Tabelle3!L$22*SIN(9*$B129+Tabelle3!L$23)</f>
        <v>0</v>
      </c>
      <c r="M129" s="3">
        <f>Tabelle3!M$22*SIN(10*$B129+Tabelle3!M$23)</f>
        <v>0</v>
      </c>
      <c r="N129" s="3">
        <f>Tabelle3!N$22*SIN(11*$B129+Tabelle3!N$23)</f>
        <v>0</v>
      </c>
      <c r="O129" s="3">
        <f>Tabelle3!O$22*SIN(12*$B129+Tabelle3!O$23)</f>
        <v>0</v>
      </c>
      <c r="P129" s="3">
        <f>Tabelle3!P$22*SIN(13*$B129+Tabelle3!P$23)</f>
        <v>0</v>
      </c>
      <c r="Q129" s="3">
        <f>Tabelle3!Q$22*SIN(14*$B129+Tabelle3!Q$23)</f>
        <v>0</v>
      </c>
      <c r="R129" s="3">
        <f>Tabelle3!R$22*SIN(15*$B129+Tabelle3!R$23)</f>
        <v>0</v>
      </c>
      <c r="S129" s="3">
        <f>Tabelle3!S$22*SIN(16*$B129+Tabelle3!S$23)</f>
        <v>0</v>
      </c>
      <c r="T129" s="6">
        <f t="shared" si="5"/>
        <v>0.546846106481675</v>
      </c>
      <c r="U129" s="52">
        <f t="shared" si="6"/>
        <v>-0.2816465659543804</v>
      </c>
      <c r="V129" s="53">
        <f t="shared" si="7"/>
        <v>0.46873860099235726</v>
      </c>
    </row>
    <row r="130" spans="1:22" ht="13.5">
      <c r="A130" s="3">
        <v>122</v>
      </c>
      <c r="B130" s="3">
        <f t="shared" si="4"/>
        <v>2.129301687433082</v>
      </c>
      <c r="C130" s="5">
        <f>Tabelle3!$C$22</f>
        <v>1</v>
      </c>
      <c r="D130" s="3">
        <f>Tabelle3!D$22*SIN(1*$B130+Tabelle3!D$23)</f>
        <v>0</v>
      </c>
      <c r="E130" s="3">
        <f>Tabelle3!E$22*SIN(2*$B130+Tabelle3!E$23)</f>
        <v>0</v>
      </c>
      <c r="F130" s="3">
        <f>Tabelle3!F$22*SIN(3*$B130+Tabelle3!F$23)</f>
        <v>0</v>
      </c>
      <c r="G130" s="3">
        <f>Tabelle3!G$22*SIN(4*$B130+Tabelle3!G$23)</f>
        <v>0</v>
      </c>
      <c r="H130" s="3">
        <f>Tabelle3!H$22*SIN(5*$B130+Tabelle3!H$23)</f>
        <v>-0.4698463103929539</v>
      </c>
      <c r="I130" s="3">
        <f>Tabelle3!I$22*SIN(6*$B130+Tabelle3!I$23)</f>
        <v>0</v>
      </c>
      <c r="J130" s="3">
        <f>Tabelle3!J$22*SIN(7*$B130+Tabelle3!J$23)</f>
        <v>0</v>
      </c>
      <c r="K130" s="3">
        <f>Tabelle3!K$22*SIN(8*$B130+Tabelle3!K$23)</f>
        <v>0</v>
      </c>
      <c r="L130" s="3">
        <f>Tabelle3!L$22*SIN(9*$B130+Tabelle3!L$23)</f>
        <v>0</v>
      </c>
      <c r="M130" s="3">
        <f>Tabelle3!M$22*SIN(10*$B130+Tabelle3!M$23)</f>
        <v>0</v>
      </c>
      <c r="N130" s="3">
        <f>Tabelle3!N$22*SIN(11*$B130+Tabelle3!N$23)</f>
        <v>0</v>
      </c>
      <c r="O130" s="3">
        <f>Tabelle3!O$22*SIN(12*$B130+Tabelle3!O$23)</f>
        <v>0</v>
      </c>
      <c r="P130" s="3">
        <f>Tabelle3!P$22*SIN(13*$B130+Tabelle3!P$23)</f>
        <v>0</v>
      </c>
      <c r="Q130" s="3">
        <f>Tabelle3!Q$22*SIN(14*$B130+Tabelle3!Q$23)</f>
        <v>0</v>
      </c>
      <c r="R130" s="3">
        <f>Tabelle3!R$22*SIN(15*$B130+Tabelle3!R$23)</f>
        <v>0</v>
      </c>
      <c r="S130" s="3">
        <f>Tabelle3!S$22*SIN(16*$B130+Tabelle3!S$23)</f>
        <v>0</v>
      </c>
      <c r="T130" s="6">
        <f t="shared" si="5"/>
        <v>0.5301536896070461</v>
      </c>
      <c r="U130" s="52">
        <f t="shared" si="6"/>
        <v>-0.2809386531270847</v>
      </c>
      <c r="V130" s="53">
        <f t="shared" si="7"/>
        <v>0.4495958271415603</v>
      </c>
    </row>
    <row r="131" spans="1:22" ht="13.5">
      <c r="A131" s="3">
        <v>123</v>
      </c>
      <c r="B131" s="3">
        <f t="shared" si="4"/>
        <v>2.1467549799530254</v>
      </c>
      <c r="C131" s="5">
        <f>Tabelle3!$C$22</f>
        <v>1</v>
      </c>
      <c r="D131" s="3">
        <f>Tabelle3!D$22*SIN(1*$B131+Tabelle3!D$23)</f>
        <v>0</v>
      </c>
      <c r="E131" s="3">
        <f>Tabelle3!E$22*SIN(2*$B131+Tabelle3!E$23)</f>
        <v>0</v>
      </c>
      <c r="F131" s="3">
        <f>Tabelle3!F$22*SIN(3*$B131+Tabelle3!F$23)</f>
        <v>0</v>
      </c>
      <c r="G131" s="3">
        <f>Tabelle3!G$22*SIN(4*$B131+Tabelle3!G$23)</f>
        <v>0</v>
      </c>
      <c r="H131" s="3">
        <f>Tabelle3!H$22*SIN(5*$B131+Tabelle3!H$23)</f>
        <v>-0.4829629131445341</v>
      </c>
      <c r="I131" s="3">
        <f>Tabelle3!I$22*SIN(6*$B131+Tabelle3!I$23)</f>
        <v>0</v>
      </c>
      <c r="J131" s="3">
        <f>Tabelle3!J$22*SIN(7*$B131+Tabelle3!J$23)</f>
        <v>0</v>
      </c>
      <c r="K131" s="3">
        <f>Tabelle3!K$22*SIN(8*$B131+Tabelle3!K$23)</f>
        <v>0</v>
      </c>
      <c r="L131" s="3">
        <f>Tabelle3!L$22*SIN(9*$B131+Tabelle3!L$23)</f>
        <v>0</v>
      </c>
      <c r="M131" s="3">
        <f>Tabelle3!M$22*SIN(10*$B131+Tabelle3!M$23)</f>
        <v>0</v>
      </c>
      <c r="N131" s="3">
        <f>Tabelle3!N$22*SIN(11*$B131+Tabelle3!N$23)</f>
        <v>0</v>
      </c>
      <c r="O131" s="3">
        <f>Tabelle3!O$22*SIN(12*$B131+Tabelle3!O$23)</f>
        <v>0</v>
      </c>
      <c r="P131" s="3">
        <f>Tabelle3!P$22*SIN(13*$B131+Tabelle3!P$23)</f>
        <v>0</v>
      </c>
      <c r="Q131" s="3">
        <f>Tabelle3!Q$22*SIN(14*$B131+Tabelle3!Q$23)</f>
        <v>0</v>
      </c>
      <c r="R131" s="3">
        <f>Tabelle3!R$22*SIN(15*$B131+Tabelle3!R$23)</f>
        <v>0</v>
      </c>
      <c r="S131" s="3">
        <f>Tabelle3!S$22*SIN(16*$B131+Tabelle3!S$23)</f>
        <v>0</v>
      </c>
      <c r="T131" s="6">
        <f t="shared" si="5"/>
        <v>0.5170370868554659</v>
      </c>
      <c r="U131" s="52">
        <f t="shared" si="6"/>
        <v>-0.2815985800519417</v>
      </c>
      <c r="V131" s="53">
        <f t="shared" si="7"/>
        <v>0.4336237872819211</v>
      </c>
    </row>
    <row r="132" spans="1:22" ht="13.5">
      <c r="A132" s="3">
        <v>124</v>
      </c>
      <c r="B132" s="3">
        <f t="shared" si="4"/>
        <v>2.1642082724729685</v>
      </c>
      <c r="C132" s="5">
        <f>Tabelle3!$C$22</f>
        <v>1</v>
      </c>
      <c r="D132" s="3">
        <f>Tabelle3!D$22*SIN(1*$B132+Tabelle3!D$23)</f>
        <v>0</v>
      </c>
      <c r="E132" s="3">
        <f>Tabelle3!E$22*SIN(2*$B132+Tabelle3!E$23)</f>
        <v>0</v>
      </c>
      <c r="F132" s="3">
        <f>Tabelle3!F$22*SIN(3*$B132+Tabelle3!F$23)</f>
        <v>0</v>
      </c>
      <c r="G132" s="3">
        <f>Tabelle3!G$22*SIN(4*$B132+Tabelle3!G$23)</f>
        <v>0</v>
      </c>
      <c r="H132" s="3">
        <f>Tabelle3!H$22*SIN(5*$B132+Tabelle3!H$23)</f>
        <v>-0.492403876506104</v>
      </c>
      <c r="I132" s="3">
        <f>Tabelle3!I$22*SIN(6*$B132+Tabelle3!I$23)</f>
        <v>0</v>
      </c>
      <c r="J132" s="3">
        <f>Tabelle3!J$22*SIN(7*$B132+Tabelle3!J$23)</f>
        <v>0</v>
      </c>
      <c r="K132" s="3">
        <f>Tabelle3!K$22*SIN(8*$B132+Tabelle3!K$23)</f>
        <v>0</v>
      </c>
      <c r="L132" s="3">
        <f>Tabelle3!L$22*SIN(9*$B132+Tabelle3!L$23)</f>
        <v>0</v>
      </c>
      <c r="M132" s="3">
        <f>Tabelle3!M$22*SIN(10*$B132+Tabelle3!M$23)</f>
        <v>0</v>
      </c>
      <c r="N132" s="3">
        <f>Tabelle3!N$22*SIN(11*$B132+Tabelle3!N$23)</f>
        <v>0</v>
      </c>
      <c r="O132" s="3">
        <f>Tabelle3!O$22*SIN(12*$B132+Tabelle3!O$23)</f>
        <v>0</v>
      </c>
      <c r="P132" s="3">
        <f>Tabelle3!P$22*SIN(13*$B132+Tabelle3!P$23)</f>
        <v>0</v>
      </c>
      <c r="Q132" s="3">
        <f>Tabelle3!Q$22*SIN(14*$B132+Tabelle3!Q$23)</f>
        <v>0</v>
      </c>
      <c r="R132" s="3">
        <f>Tabelle3!R$22*SIN(15*$B132+Tabelle3!R$23)</f>
        <v>0</v>
      </c>
      <c r="S132" s="3">
        <f>Tabelle3!S$22*SIN(16*$B132+Tabelle3!S$23)</f>
        <v>0</v>
      </c>
      <c r="T132" s="6">
        <f t="shared" si="5"/>
        <v>0.5075961234938959</v>
      </c>
      <c r="U132" s="52">
        <f t="shared" si="6"/>
        <v>-0.2838441500870474</v>
      </c>
      <c r="V132" s="53">
        <f t="shared" si="7"/>
        <v>0.42081625805972867</v>
      </c>
    </row>
    <row r="133" spans="1:22" ht="13.5">
      <c r="A133" s="3">
        <v>125</v>
      </c>
      <c r="B133" s="3">
        <f t="shared" si="4"/>
        <v>2.1816615649929116</v>
      </c>
      <c r="C133" s="5">
        <f>Tabelle3!$C$22</f>
        <v>1</v>
      </c>
      <c r="D133" s="3">
        <f>Tabelle3!D$22*SIN(1*$B133+Tabelle3!D$23)</f>
        <v>0</v>
      </c>
      <c r="E133" s="3">
        <f>Tabelle3!E$22*SIN(2*$B133+Tabelle3!E$23)</f>
        <v>0</v>
      </c>
      <c r="F133" s="3">
        <f>Tabelle3!F$22*SIN(3*$B133+Tabelle3!F$23)</f>
        <v>0</v>
      </c>
      <c r="G133" s="3">
        <f>Tabelle3!G$22*SIN(4*$B133+Tabelle3!G$23)</f>
        <v>0</v>
      </c>
      <c r="H133" s="3">
        <f>Tabelle3!H$22*SIN(5*$B133+Tabelle3!H$23)</f>
        <v>-0.49809734904587266</v>
      </c>
      <c r="I133" s="3">
        <f>Tabelle3!I$22*SIN(6*$B133+Tabelle3!I$23)</f>
        <v>0</v>
      </c>
      <c r="J133" s="3">
        <f>Tabelle3!J$22*SIN(7*$B133+Tabelle3!J$23)</f>
        <v>0</v>
      </c>
      <c r="K133" s="3">
        <f>Tabelle3!K$22*SIN(8*$B133+Tabelle3!K$23)</f>
        <v>0</v>
      </c>
      <c r="L133" s="3">
        <f>Tabelle3!L$22*SIN(9*$B133+Tabelle3!L$23)</f>
        <v>0</v>
      </c>
      <c r="M133" s="3">
        <f>Tabelle3!M$22*SIN(10*$B133+Tabelle3!M$23)</f>
        <v>0</v>
      </c>
      <c r="N133" s="3">
        <f>Tabelle3!N$22*SIN(11*$B133+Tabelle3!N$23)</f>
        <v>0</v>
      </c>
      <c r="O133" s="3">
        <f>Tabelle3!O$22*SIN(12*$B133+Tabelle3!O$23)</f>
        <v>0</v>
      </c>
      <c r="P133" s="3">
        <f>Tabelle3!P$22*SIN(13*$B133+Tabelle3!P$23)</f>
        <v>0</v>
      </c>
      <c r="Q133" s="3">
        <f>Tabelle3!Q$22*SIN(14*$B133+Tabelle3!Q$23)</f>
        <v>0</v>
      </c>
      <c r="R133" s="3">
        <f>Tabelle3!R$22*SIN(15*$B133+Tabelle3!R$23)</f>
        <v>0</v>
      </c>
      <c r="S133" s="3">
        <f>Tabelle3!S$22*SIN(16*$B133+Tabelle3!S$23)</f>
        <v>0</v>
      </c>
      <c r="T133" s="6">
        <f t="shared" si="5"/>
        <v>0.5019026509541273</v>
      </c>
      <c r="U133" s="52">
        <f t="shared" si="6"/>
        <v>-0.2878795339294112</v>
      </c>
      <c r="V133" s="53">
        <f t="shared" si="7"/>
        <v>0.41113458256313784</v>
      </c>
    </row>
    <row r="134" spans="1:22" ht="13.5">
      <c r="A134" s="3">
        <v>126</v>
      </c>
      <c r="B134" s="3">
        <f t="shared" si="4"/>
        <v>2.199114857512855</v>
      </c>
      <c r="C134" s="5">
        <f>Tabelle3!$C$22</f>
        <v>1</v>
      </c>
      <c r="D134" s="3">
        <f>Tabelle3!D$22*SIN(1*$B134+Tabelle3!D$23)</f>
        <v>0</v>
      </c>
      <c r="E134" s="3">
        <f>Tabelle3!E$22*SIN(2*$B134+Tabelle3!E$23)</f>
        <v>0</v>
      </c>
      <c r="F134" s="3">
        <f>Tabelle3!F$22*SIN(3*$B134+Tabelle3!F$23)</f>
        <v>0</v>
      </c>
      <c r="G134" s="3">
        <f>Tabelle3!G$22*SIN(4*$B134+Tabelle3!G$23)</f>
        <v>0</v>
      </c>
      <c r="H134" s="3">
        <f>Tabelle3!H$22*SIN(5*$B134+Tabelle3!H$23)</f>
        <v>-0.5</v>
      </c>
      <c r="I134" s="3">
        <f>Tabelle3!I$22*SIN(6*$B134+Tabelle3!I$23)</f>
        <v>0</v>
      </c>
      <c r="J134" s="3">
        <f>Tabelle3!J$22*SIN(7*$B134+Tabelle3!J$23)</f>
        <v>0</v>
      </c>
      <c r="K134" s="3">
        <f>Tabelle3!K$22*SIN(8*$B134+Tabelle3!K$23)</f>
        <v>0</v>
      </c>
      <c r="L134" s="3">
        <f>Tabelle3!L$22*SIN(9*$B134+Tabelle3!L$23)</f>
        <v>0</v>
      </c>
      <c r="M134" s="3">
        <f>Tabelle3!M$22*SIN(10*$B134+Tabelle3!M$23)</f>
        <v>0</v>
      </c>
      <c r="N134" s="3">
        <f>Tabelle3!N$22*SIN(11*$B134+Tabelle3!N$23)</f>
        <v>0</v>
      </c>
      <c r="O134" s="3">
        <f>Tabelle3!O$22*SIN(12*$B134+Tabelle3!O$23)</f>
        <v>0</v>
      </c>
      <c r="P134" s="3">
        <f>Tabelle3!P$22*SIN(13*$B134+Tabelle3!P$23)</f>
        <v>0</v>
      </c>
      <c r="Q134" s="3">
        <f>Tabelle3!Q$22*SIN(14*$B134+Tabelle3!Q$23)</f>
        <v>0</v>
      </c>
      <c r="R134" s="3">
        <f>Tabelle3!R$22*SIN(15*$B134+Tabelle3!R$23)</f>
        <v>0</v>
      </c>
      <c r="S134" s="3">
        <f>Tabelle3!S$22*SIN(16*$B134+Tabelle3!S$23)</f>
        <v>0</v>
      </c>
      <c r="T134" s="6">
        <f t="shared" si="5"/>
        <v>0.5</v>
      </c>
      <c r="U134" s="52">
        <f t="shared" si="6"/>
        <v>-0.2938926261462365</v>
      </c>
      <c r="V134" s="53">
        <f t="shared" si="7"/>
        <v>0.4045084971874737</v>
      </c>
    </row>
    <row r="135" spans="1:22" ht="13.5">
      <c r="A135" s="3">
        <v>127</v>
      </c>
      <c r="B135" s="3">
        <f t="shared" si="4"/>
        <v>2.2165681500327987</v>
      </c>
      <c r="C135" s="5">
        <f>Tabelle3!$C$22</f>
        <v>1</v>
      </c>
      <c r="D135" s="3">
        <f>Tabelle3!D$22*SIN(1*$B135+Tabelle3!D$23)</f>
        <v>0</v>
      </c>
      <c r="E135" s="3">
        <f>Tabelle3!E$22*SIN(2*$B135+Tabelle3!E$23)</f>
        <v>0</v>
      </c>
      <c r="F135" s="3">
        <f>Tabelle3!F$22*SIN(3*$B135+Tabelle3!F$23)</f>
        <v>0</v>
      </c>
      <c r="G135" s="3">
        <f>Tabelle3!G$22*SIN(4*$B135+Tabelle3!G$23)</f>
        <v>0</v>
      </c>
      <c r="H135" s="3">
        <f>Tabelle3!H$22*SIN(5*$B135+Tabelle3!H$23)</f>
        <v>-0.4980973490458727</v>
      </c>
      <c r="I135" s="3">
        <f>Tabelle3!I$22*SIN(6*$B135+Tabelle3!I$23)</f>
        <v>0</v>
      </c>
      <c r="J135" s="3">
        <f>Tabelle3!J$22*SIN(7*$B135+Tabelle3!J$23)</f>
        <v>0</v>
      </c>
      <c r="K135" s="3">
        <f>Tabelle3!K$22*SIN(8*$B135+Tabelle3!K$23)</f>
        <v>0</v>
      </c>
      <c r="L135" s="3">
        <f>Tabelle3!L$22*SIN(9*$B135+Tabelle3!L$23)</f>
        <v>0</v>
      </c>
      <c r="M135" s="3">
        <f>Tabelle3!M$22*SIN(10*$B135+Tabelle3!M$23)</f>
        <v>0</v>
      </c>
      <c r="N135" s="3">
        <f>Tabelle3!N$22*SIN(11*$B135+Tabelle3!N$23)</f>
        <v>0</v>
      </c>
      <c r="O135" s="3">
        <f>Tabelle3!O$22*SIN(12*$B135+Tabelle3!O$23)</f>
        <v>0</v>
      </c>
      <c r="P135" s="3">
        <f>Tabelle3!P$22*SIN(13*$B135+Tabelle3!P$23)</f>
        <v>0</v>
      </c>
      <c r="Q135" s="3">
        <f>Tabelle3!Q$22*SIN(14*$B135+Tabelle3!Q$23)</f>
        <v>0</v>
      </c>
      <c r="R135" s="3">
        <f>Tabelle3!R$22*SIN(15*$B135+Tabelle3!R$23)</f>
        <v>0</v>
      </c>
      <c r="S135" s="3">
        <f>Tabelle3!S$22*SIN(16*$B135+Tabelle3!S$23)</f>
        <v>0</v>
      </c>
      <c r="T135" s="6">
        <f t="shared" si="5"/>
        <v>0.5019026509541273</v>
      </c>
      <c r="U135" s="52">
        <f t="shared" si="6"/>
        <v>-0.3020525555040326</v>
      </c>
      <c r="V135" s="53">
        <f t="shared" si="7"/>
        <v>0.4008372796388378</v>
      </c>
    </row>
    <row r="136" spans="1:22" ht="13.5">
      <c r="A136" s="3">
        <v>128</v>
      </c>
      <c r="B136" s="3">
        <f t="shared" si="4"/>
        <v>2.234021442552742</v>
      </c>
      <c r="C136" s="5">
        <f>Tabelle3!$C$22</f>
        <v>1</v>
      </c>
      <c r="D136" s="3">
        <f>Tabelle3!D$22*SIN(1*$B136+Tabelle3!D$23)</f>
        <v>0</v>
      </c>
      <c r="E136" s="3">
        <f>Tabelle3!E$22*SIN(2*$B136+Tabelle3!E$23)</f>
        <v>0</v>
      </c>
      <c r="F136" s="3">
        <f>Tabelle3!F$22*SIN(3*$B136+Tabelle3!F$23)</f>
        <v>0</v>
      </c>
      <c r="G136" s="3">
        <f>Tabelle3!G$22*SIN(4*$B136+Tabelle3!G$23)</f>
        <v>0</v>
      </c>
      <c r="H136" s="3">
        <f>Tabelle3!H$22*SIN(5*$B136+Tabelle3!H$23)</f>
        <v>-0.49240387650610407</v>
      </c>
      <c r="I136" s="3">
        <f>Tabelle3!I$22*SIN(6*$B136+Tabelle3!I$23)</f>
        <v>0</v>
      </c>
      <c r="J136" s="3">
        <f>Tabelle3!J$22*SIN(7*$B136+Tabelle3!J$23)</f>
        <v>0</v>
      </c>
      <c r="K136" s="3">
        <f>Tabelle3!K$22*SIN(8*$B136+Tabelle3!K$23)</f>
        <v>0</v>
      </c>
      <c r="L136" s="3">
        <f>Tabelle3!L$22*SIN(9*$B136+Tabelle3!L$23)</f>
        <v>0</v>
      </c>
      <c r="M136" s="3">
        <f>Tabelle3!M$22*SIN(10*$B136+Tabelle3!M$23)</f>
        <v>0</v>
      </c>
      <c r="N136" s="3">
        <f>Tabelle3!N$22*SIN(11*$B136+Tabelle3!N$23)</f>
        <v>0</v>
      </c>
      <c r="O136" s="3">
        <f>Tabelle3!O$22*SIN(12*$B136+Tabelle3!O$23)</f>
        <v>0</v>
      </c>
      <c r="P136" s="3">
        <f>Tabelle3!P$22*SIN(13*$B136+Tabelle3!P$23)</f>
        <v>0</v>
      </c>
      <c r="Q136" s="3">
        <f>Tabelle3!Q$22*SIN(14*$B136+Tabelle3!Q$23)</f>
        <v>0</v>
      </c>
      <c r="R136" s="3">
        <f>Tabelle3!R$22*SIN(15*$B136+Tabelle3!R$23)</f>
        <v>0</v>
      </c>
      <c r="S136" s="3">
        <f>Tabelle3!S$22*SIN(16*$B136+Tabelle3!S$23)</f>
        <v>0</v>
      </c>
      <c r="T136" s="6">
        <f t="shared" si="5"/>
        <v>0.5075961234938959</v>
      </c>
      <c r="U136" s="52">
        <f t="shared" si="6"/>
        <v>-0.312507378259837</v>
      </c>
      <c r="V136" s="53">
        <f t="shared" si="7"/>
        <v>0.39999120380227565</v>
      </c>
    </row>
    <row r="137" spans="1:22" ht="13.5">
      <c r="A137" s="3">
        <v>129</v>
      </c>
      <c r="B137" s="3">
        <f aca="true" t="shared" si="8" ref="B137:B200">A137*2*PI()/360</f>
        <v>2.251474735072685</v>
      </c>
      <c r="C137" s="5">
        <f>Tabelle3!$C$22</f>
        <v>1</v>
      </c>
      <c r="D137" s="3">
        <f>Tabelle3!D$22*SIN(1*$B137+Tabelle3!D$23)</f>
        <v>0</v>
      </c>
      <c r="E137" s="3">
        <f>Tabelle3!E$22*SIN(2*$B137+Tabelle3!E$23)</f>
        <v>0</v>
      </c>
      <c r="F137" s="3">
        <f>Tabelle3!F$22*SIN(3*$B137+Tabelle3!F$23)</f>
        <v>0</v>
      </c>
      <c r="G137" s="3">
        <f>Tabelle3!G$22*SIN(4*$B137+Tabelle3!G$23)</f>
        <v>0</v>
      </c>
      <c r="H137" s="3">
        <f>Tabelle3!H$22*SIN(5*$B137+Tabelle3!H$23)</f>
        <v>-0.4829629131445342</v>
      </c>
      <c r="I137" s="3">
        <f>Tabelle3!I$22*SIN(6*$B137+Tabelle3!I$23)</f>
        <v>0</v>
      </c>
      <c r="J137" s="3">
        <f>Tabelle3!J$22*SIN(7*$B137+Tabelle3!J$23)</f>
        <v>0</v>
      </c>
      <c r="K137" s="3">
        <f>Tabelle3!K$22*SIN(8*$B137+Tabelle3!K$23)</f>
        <v>0</v>
      </c>
      <c r="L137" s="3">
        <f>Tabelle3!L$22*SIN(9*$B137+Tabelle3!L$23)</f>
        <v>0</v>
      </c>
      <c r="M137" s="3">
        <f>Tabelle3!M$22*SIN(10*$B137+Tabelle3!M$23)</f>
        <v>0</v>
      </c>
      <c r="N137" s="3">
        <f>Tabelle3!N$22*SIN(11*$B137+Tabelle3!N$23)</f>
        <v>0</v>
      </c>
      <c r="O137" s="3">
        <f>Tabelle3!O$22*SIN(12*$B137+Tabelle3!O$23)</f>
        <v>0</v>
      </c>
      <c r="P137" s="3">
        <f>Tabelle3!P$22*SIN(13*$B137+Tabelle3!P$23)</f>
        <v>0</v>
      </c>
      <c r="Q137" s="3">
        <f>Tabelle3!Q$22*SIN(14*$B137+Tabelle3!Q$23)</f>
        <v>0</v>
      </c>
      <c r="R137" s="3">
        <f>Tabelle3!R$22*SIN(15*$B137+Tabelle3!R$23)</f>
        <v>0</v>
      </c>
      <c r="S137" s="3">
        <f>Tabelle3!S$22*SIN(16*$B137+Tabelle3!S$23)</f>
        <v>0</v>
      </c>
      <c r="T137" s="6">
        <f aca="true" t="shared" si="9" ref="T137:T200">SUM(C137:S137)</f>
        <v>0.5170370868554658</v>
      </c>
      <c r="U137" s="52">
        <f aca="true" t="shared" si="10" ref="U137:U200">T137*COS(B137)</f>
        <v>-0.32538198168715043</v>
      </c>
      <c r="V137" s="53">
        <f aca="true" t="shared" si="11" ref="V137:V200">T137*SIN(B137)</f>
        <v>0.4018132839732024</v>
      </c>
    </row>
    <row r="138" spans="1:22" ht="13.5">
      <c r="A138" s="3">
        <v>130</v>
      </c>
      <c r="B138" s="3">
        <f t="shared" si="8"/>
        <v>2.2689280275926285</v>
      </c>
      <c r="C138" s="5">
        <f>Tabelle3!$C$22</f>
        <v>1</v>
      </c>
      <c r="D138" s="3">
        <f>Tabelle3!D$22*SIN(1*$B138+Tabelle3!D$23)</f>
        <v>0</v>
      </c>
      <c r="E138" s="3">
        <f>Tabelle3!E$22*SIN(2*$B138+Tabelle3!E$23)</f>
        <v>0</v>
      </c>
      <c r="F138" s="3">
        <f>Tabelle3!F$22*SIN(3*$B138+Tabelle3!F$23)</f>
        <v>0</v>
      </c>
      <c r="G138" s="3">
        <f>Tabelle3!G$22*SIN(4*$B138+Tabelle3!G$23)</f>
        <v>0</v>
      </c>
      <c r="H138" s="3">
        <f>Tabelle3!H$22*SIN(5*$B138+Tabelle3!H$23)</f>
        <v>-0.46984631039295405</v>
      </c>
      <c r="I138" s="3">
        <f>Tabelle3!I$22*SIN(6*$B138+Tabelle3!I$23)</f>
        <v>0</v>
      </c>
      <c r="J138" s="3">
        <f>Tabelle3!J$22*SIN(7*$B138+Tabelle3!J$23)</f>
        <v>0</v>
      </c>
      <c r="K138" s="3">
        <f>Tabelle3!K$22*SIN(8*$B138+Tabelle3!K$23)</f>
        <v>0</v>
      </c>
      <c r="L138" s="3">
        <f>Tabelle3!L$22*SIN(9*$B138+Tabelle3!L$23)</f>
        <v>0</v>
      </c>
      <c r="M138" s="3">
        <f>Tabelle3!M$22*SIN(10*$B138+Tabelle3!M$23)</f>
        <v>0</v>
      </c>
      <c r="N138" s="3">
        <f>Tabelle3!N$22*SIN(11*$B138+Tabelle3!N$23)</f>
        <v>0</v>
      </c>
      <c r="O138" s="3">
        <f>Tabelle3!O$22*SIN(12*$B138+Tabelle3!O$23)</f>
        <v>0</v>
      </c>
      <c r="P138" s="3">
        <f>Tabelle3!P$22*SIN(13*$B138+Tabelle3!P$23)</f>
        <v>0</v>
      </c>
      <c r="Q138" s="3">
        <f>Tabelle3!Q$22*SIN(14*$B138+Tabelle3!Q$23)</f>
        <v>0</v>
      </c>
      <c r="R138" s="3">
        <f>Tabelle3!R$22*SIN(15*$B138+Tabelle3!R$23)</f>
        <v>0</v>
      </c>
      <c r="S138" s="3">
        <f>Tabelle3!S$22*SIN(16*$B138+Tabelle3!S$23)</f>
        <v>0</v>
      </c>
      <c r="T138" s="6">
        <f t="shared" si="9"/>
        <v>0.530153689607046</v>
      </c>
      <c r="U138" s="52">
        <f t="shared" si="10"/>
        <v>-0.3407762229090126</v>
      </c>
      <c r="V138" s="53">
        <f t="shared" si="11"/>
        <v>0.4061212879225011</v>
      </c>
    </row>
    <row r="139" spans="1:22" ht="13.5">
      <c r="A139" s="3">
        <v>131</v>
      </c>
      <c r="B139" s="3">
        <f t="shared" si="8"/>
        <v>2.286381320112572</v>
      </c>
      <c r="C139" s="5">
        <f>Tabelle3!$C$22</f>
        <v>1</v>
      </c>
      <c r="D139" s="3">
        <f>Tabelle3!D$22*SIN(1*$B139+Tabelle3!D$23)</f>
        <v>0</v>
      </c>
      <c r="E139" s="3">
        <f>Tabelle3!E$22*SIN(2*$B139+Tabelle3!E$23)</f>
        <v>0</v>
      </c>
      <c r="F139" s="3">
        <f>Tabelle3!F$22*SIN(3*$B139+Tabelle3!F$23)</f>
        <v>0</v>
      </c>
      <c r="G139" s="3">
        <f>Tabelle3!G$22*SIN(4*$B139+Tabelle3!G$23)</f>
        <v>0</v>
      </c>
      <c r="H139" s="3">
        <f>Tabelle3!H$22*SIN(5*$B139+Tabelle3!H$23)</f>
        <v>-0.4531538935183248</v>
      </c>
      <c r="I139" s="3">
        <f>Tabelle3!I$22*SIN(6*$B139+Tabelle3!I$23)</f>
        <v>0</v>
      </c>
      <c r="J139" s="3">
        <f>Tabelle3!J$22*SIN(7*$B139+Tabelle3!J$23)</f>
        <v>0</v>
      </c>
      <c r="K139" s="3">
        <f>Tabelle3!K$22*SIN(8*$B139+Tabelle3!K$23)</f>
        <v>0</v>
      </c>
      <c r="L139" s="3">
        <f>Tabelle3!L$22*SIN(9*$B139+Tabelle3!L$23)</f>
        <v>0</v>
      </c>
      <c r="M139" s="3">
        <f>Tabelle3!M$22*SIN(10*$B139+Tabelle3!M$23)</f>
        <v>0</v>
      </c>
      <c r="N139" s="3">
        <f>Tabelle3!N$22*SIN(11*$B139+Tabelle3!N$23)</f>
        <v>0</v>
      </c>
      <c r="O139" s="3">
        <f>Tabelle3!O$22*SIN(12*$B139+Tabelle3!O$23)</f>
        <v>0</v>
      </c>
      <c r="P139" s="3">
        <f>Tabelle3!P$22*SIN(13*$B139+Tabelle3!P$23)</f>
        <v>0</v>
      </c>
      <c r="Q139" s="3">
        <f>Tabelle3!Q$22*SIN(14*$B139+Tabelle3!Q$23)</f>
        <v>0</v>
      </c>
      <c r="R139" s="3">
        <f>Tabelle3!R$22*SIN(15*$B139+Tabelle3!R$23)</f>
        <v>0</v>
      </c>
      <c r="S139" s="3">
        <f>Tabelle3!S$22*SIN(16*$B139+Tabelle3!S$23)</f>
        <v>0</v>
      </c>
      <c r="T139" s="6">
        <f t="shared" si="9"/>
        <v>0.5468461064816752</v>
      </c>
      <c r="U139" s="52">
        <f t="shared" si="10"/>
        <v>-0.3587633256256075</v>
      </c>
      <c r="V139" s="53">
        <f t="shared" si="11"/>
        <v>0.41270999546924225</v>
      </c>
    </row>
    <row r="140" spans="1:22" ht="13.5">
      <c r="A140" s="3">
        <v>132</v>
      </c>
      <c r="B140" s="3">
        <f t="shared" si="8"/>
        <v>2.303834612632515</v>
      </c>
      <c r="C140" s="5">
        <f>Tabelle3!$C$22</f>
        <v>1</v>
      </c>
      <c r="D140" s="3">
        <f>Tabelle3!D$22*SIN(1*$B140+Tabelle3!D$23)</f>
        <v>0</v>
      </c>
      <c r="E140" s="3">
        <f>Tabelle3!E$22*SIN(2*$B140+Tabelle3!E$23)</f>
        <v>0</v>
      </c>
      <c r="F140" s="3">
        <f>Tabelle3!F$22*SIN(3*$B140+Tabelle3!F$23)</f>
        <v>0</v>
      </c>
      <c r="G140" s="3">
        <f>Tabelle3!G$22*SIN(4*$B140+Tabelle3!G$23)</f>
        <v>0</v>
      </c>
      <c r="H140" s="3">
        <f>Tabelle3!H$22*SIN(5*$B140+Tabelle3!H$23)</f>
        <v>-0.43301270189221913</v>
      </c>
      <c r="I140" s="3">
        <f>Tabelle3!I$22*SIN(6*$B140+Tabelle3!I$23)</f>
        <v>0</v>
      </c>
      <c r="J140" s="3">
        <f>Tabelle3!J$22*SIN(7*$B140+Tabelle3!J$23)</f>
        <v>0</v>
      </c>
      <c r="K140" s="3">
        <f>Tabelle3!K$22*SIN(8*$B140+Tabelle3!K$23)</f>
        <v>0</v>
      </c>
      <c r="L140" s="3">
        <f>Tabelle3!L$22*SIN(9*$B140+Tabelle3!L$23)</f>
        <v>0</v>
      </c>
      <c r="M140" s="3">
        <f>Tabelle3!M$22*SIN(10*$B140+Tabelle3!M$23)</f>
        <v>0</v>
      </c>
      <c r="N140" s="3">
        <f>Tabelle3!N$22*SIN(11*$B140+Tabelle3!N$23)</f>
        <v>0</v>
      </c>
      <c r="O140" s="3">
        <f>Tabelle3!O$22*SIN(12*$B140+Tabelle3!O$23)</f>
        <v>0</v>
      </c>
      <c r="P140" s="3">
        <f>Tabelle3!P$22*SIN(13*$B140+Tabelle3!P$23)</f>
        <v>0</v>
      </c>
      <c r="Q140" s="3">
        <f>Tabelle3!Q$22*SIN(14*$B140+Tabelle3!Q$23)</f>
        <v>0</v>
      </c>
      <c r="R140" s="3">
        <f>Tabelle3!R$22*SIN(15*$B140+Tabelle3!R$23)</f>
        <v>0</v>
      </c>
      <c r="S140" s="3">
        <f>Tabelle3!S$22*SIN(16*$B140+Tabelle3!S$23)</f>
        <v>0</v>
      </c>
      <c r="T140" s="6">
        <f t="shared" si="9"/>
        <v>0.5669872981077808</v>
      </c>
      <c r="U140" s="52">
        <f t="shared" si="10"/>
        <v>-0.3793885545806301</v>
      </c>
      <c r="V140" s="53">
        <f t="shared" si="11"/>
        <v>0.42135367670020607</v>
      </c>
    </row>
    <row r="141" spans="1:22" ht="13.5">
      <c r="A141" s="3">
        <v>133</v>
      </c>
      <c r="B141" s="3">
        <f t="shared" si="8"/>
        <v>2.321287905152458</v>
      </c>
      <c r="C141" s="5">
        <f>Tabelle3!$C$22</f>
        <v>1</v>
      </c>
      <c r="D141" s="3">
        <f>Tabelle3!D$22*SIN(1*$B141+Tabelle3!D$23)</f>
        <v>0</v>
      </c>
      <c r="E141" s="3">
        <f>Tabelle3!E$22*SIN(2*$B141+Tabelle3!E$23)</f>
        <v>0</v>
      </c>
      <c r="F141" s="3">
        <f>Tabelle3!F$22*SIN(3*$B141+Tabelle3!F$23)</f>
        <v>0</v>
      </c>
      <c r="G141" s="3">
        <f>Tabelle3!G$22*SIN(4*$B141+Tabelle3!G$23)</f>
        <v>0</v>
      </c>
      <c r="H141" s="3">
        <f>Tabelle3!H$22*SIN(5*$B141+Tabelle3!H$23)</f>
        <v>-0.40957602214449623</v>
      </c>
      <c r="I141" s="3">
        <f>Tabelle3!I$22*SIN(6*$B141+Tabelle3!I$23)</f>
        <v>0</v>
      </c>
      <c r="J141" s="3">
        <f>Tabelle3!J$22*SIN(7*$B141+Tabelle3!J$23)</f>
        <v>0</v>
      </c>
      <c r="K141" s="3">
        <f>Tabelle3!K$22*SIN(8*$B141+Tabelle3!K$23)</f>
        <v>0</v>
      </c>
      <c r="L141" s="3">
        <f>Tabelle3!L$22*SIN(9*$B141+Tabelle3!L$23)</f>
        <v>0</v>
      </c>
      <c r="M141" s="3">
        <f>Tabelle3!M$22*SIN(10*$B141+Tabelle3!M$23)</f>
        <v>0</v>
      </c>
      <c r="N141" s="3">
        <f>Tabelle3!N$22*SIN(11*$B141+Tabelle3!N$23)</f>
        <v>0</v>
      </c>
      <c r="O141" s="3">
        <f>Tabelle3!O$22*SIN(12*$B141+Tabelle3!O$23)</f>
        <v>0</v>
      </c>
      <c r="P141" s="3">
        <f>Tabelle3!P$22*SIN(13*$B141+Tabelle3!P$23)</f>
        <v>0</v>
      </c>
      <c r="Q141" s="3">
        <f>Tabelle3!Q$22*SIN(14*$B141+Tabelle3!Q$23)</f>
        <v>0</v>
      </c>
      <c r="R141" s="3">
        <f>Tabelle3!R$22*SIN(15*$B141+Tabelle3!R$23)</f>
        <v>0</v>
      </c>
      <c r="S141" s="3">
        <f>Tabelle3!S$22*SIN(16*$B141+Tabelle3!S$23)</f>
        <v>0</v>
      </c>
      <c r="T141" s="6">
        <f t="shared" si="9"/>
        <v>0.5904239778555038</v>
      </c>
      <c r="U141" s="52">
        <f t="shared" si="10"/>
        <v>-0.4026681846390305</v>
      </c>
      <c r="V141" s="53">
        <f t="shared" si="11"/>
        <v>0.4318087617293379</v>
      </c>
    </row>
    <row r="142" spans="1:22" ht="13.5">
      <c r="A142" s="3">
        <v>134</v>
      </c>
      <c r="B142" s="3">
        <f t="shared" si="8"/>
        <v>2.3387411976724013</v>
      </c>
      <c r="C142" s="5">
        <f>Tabelle3!$C$22</f>
        <v>1</v>
      </c>
      <c r="D142" s="3">
        <f>Tabelle3!D$22*SIN(1*$B142+Tabelle3!D$23)</f>
        <v>0</v>
      </c>
      <c r="E142" s="3">
        <f>Tabelle3!E$22*SIN(2*$B142+Tabelle3!E$23)</f>
        <v>0</v>
      </c>
      <c r="F142" s="3">
        <f>Tabelle3!F$22*SIN(3*$B142+Tabelle3!F$23)</f>
        <v>0</v>
      </c>
      <c r="G142" s="3">
        <f>Tabelle3!G$22*SIN(4*$B142+Tabelle3!G$23)</f>
        <v>0</v>
      </c>
      <c r="H142" s="3">
        <f>Tabelle3!H$22*SIN(5*$B142+Tabelle3!H$23)</f>
        <v>-0.3830222215594894</v>
      </c>
      <c r="I142" s="3">
        <f>Tabelle3!I$22*SIN(6*$B142+Tabelle3!I$23)</f>
        <v>0</v>
      </c>
      <c r="J142" s="3">
        <f>Tabelle3!J$22*SIN(7*$B142+Tabelle3!J$23)</f>
        <v>0</v>
      </c>
      <c r="K142" s="3">
        <f>Tabelle3!K$22*SIN(8*$B142+Tabelle3!K$23)</f>
        <v>0</v>
      </c>
      <c r="L142" s="3">
        <f>Tabelle3!L$22*SIN(9*$B142+Tabelle3!L$23)</f>
        <v>0</v>
      </c>
      <c r="M142" s="3">
        <f>Tabelle3!M$22*SIN(10*$B142+Tabelle3!M$23)</f>
        <v>0</v>
      </c>
      <c r="N142" s="3">
        <f>Tabelle3!N$22*SIN(11*$B142+Tabelle3!N$23)</f>
        <v>0</v>
      </c>
      <c r="O142" s="3">
        <f>Tabelle3!O$22*SIN(12*$B142+Tabelle3!O$23)</f>
        <v>0</v>
      </c>
      <c r="P142" s="3">
        <f>Tabelle3!P$22*SIN(13*$B142+Tabelle3!P$23)</f>
        <v>0</v>
      </c>
      <c r="Q142" s="3">
        <f>Tabelle3!Q$22*SIN(14*$B142+Tabelle3!Q$23)</f>
        <v>0</v>
      </c>
      <c r="R142" s="3">
        <f>Tabelle3!R$22*SIN(15*$B142+Tabelle3!R$23)</f>
        <v>0</v>
      </c>
      <c r="S142" s="3">
        <f>Tabelle3!S$22*SIN(16*$B142+Tabelle3!S$23)</f>
        <v>0</v>
      </c>
      <c r="T142" s="6">
        <f t="shared" si="9"/>
        <v>0.6169777784405106</v>
      </c>
      <c r="U142" s="52">
        <f t="shared" si="10"/>
        <v>-0.4285887781808972</v>
      </c>
      <c r="V142" s="53">
        <f t="shared" si="11"/>
        <v>0.4438166719567816</v>
      </c>
    </row>
    <row r="143" spans="1:22" ht="13.5">
      <c r="A143" s="3">
        <v>135</v>
      </c>
      <c r="B143" s="3">
        <f t="shared" si="8"/>
        <v>2.356194490192345</v>
      </c>
      <c r="C143" s="5">
        <f>Tabelle3!$C$22</f>
        <v>1</v>
      </c>
      <c r="D143" s="3">
        <f>Tabelle3!D$22*SIN(1*$B143+Tabelle3!D$23)</f>
        <v>0</v>
      </c>
      <c r="E143" s="3">
        <f>Tabelle3!E$22*SIN(2*$B143+Tabelle3!E$23)</f>
        <v>0</v>
      </c>
      <c r="F143" s="3">
        <f>Tabelle3!F$22*SIN(3*$B143+Tabelle3!F$23)</f>
        <v>0</v>
      </c>
      <c r="G143" s="3">
        <f>Tabelle3!G$22*SIN(4*$B143+Tabelle3!G$23)</f>
        <v>0</v>
      </c>
      <c r="H143" s="3">
        <f>Tabelle3!H$22*SIN(5*$B143+Tabelle3!H$23)</f>
        <v>-0.35355339059327423</v>
      </c>
      <c r="I143" s="3">
        <f>Tabelle3!I$22*SIN(6*$B143+Tabelle3!I$23)</f>
        <v>0</v>
      </c>
      <c r="J143" s="3">
        <f>Tabelle3!J$22*SIN(7*$B143+Tabelle3!J$23)</f>
        <v>0</v>
      </c>
      <c r="K143" s="3">
        <f>Tabelle3!K$22*SIN(8*$B143+Tabelle3!K$23)</f>
        <v>0</v>
      </c>
      <c r="L143" s="3">
        <f>Tabelle3!L$22*SIN(9*$B143+Tabelle3!L$23)</f>
        <v>0</v>
      </c>
      <c r="M143" s="3">
        <f>Tabelle3!M$22*SIN(10*$B143+Tabelle3!M$23)</f>
        <v>0</v>
      </c>
      <c r="N143" s="3">
        <f>Tabelle3!N$22*SIN(11*$B143+Tabelle3!N$23)</f>
        <v>0</v>
      </c>
      <c r="O143" s="3">
        <f>Tabelle3!O$22*SIN(12*$B143+Tabelle3!O$23)</f>
        <v>0</v>
      </c>
      <c r="P143" s="3">
        <f>Tabelle3!P$22*SIN(13*$B143+Tabelle3!P$23)</f>
        <v>0</v>
      </c>
      <c r="Q143" s="3">
        <f>Tabelle3!Q$22*SIN(14*$B143+Tabelle3!Q$23)</f>
        <v>0</v>
      </c>
      <c r="R143" s="3">
        <f>Tabelle3!R$22*SIN(15*$B143+Tabelle3!R$23)</f>
        <v>0</v>
      </c>
      <c r="S143" s="3">
        <f>Tabelle3!S$22*SIN(16*$B143+Tabelle3!S$23)</f>
        <v>0</v>
      </c>
      <c r="T143" s="6">
        <f t="shared" si="9"/>
        <v>0.6464466094067258</v>
      </c>
      <c r="U143" s="52">
        <f t="shared" si="10"/>
        <v>-0.4571067811865472</v>
      </c>
      <c r="V143" s="53">
        <f t="shared" si="11"/>
        <v>0.45710678118654724</v>
      </c>
    </row>
    <row r="144" spans="1:22" ht="13.5">
      <c r="A144" s="3">
        <v>136</v>
      </c>
      <c r="B144" s="3">
        <f t="shared" si="8"/>
        <v>2.3736477827122884</v>
      </c>
      <c r="C144" s="5">
        <f>Tabelle3!$C$22</f>
        <v>1</v>
      </c>
      <c r="D144" s="3">
        <f>Tabelle3!D$22*SIN(1*$B144+Tabelle3!D$23)</f>
        <v>0</v>
      </c>
      <c r="E144" s="3">
        <f>Tabelle3!E$22*SIN(2*$B144+Tabelle3!E$23)</f>
        <v>0</v>
      </c>
      <c r="F144" s="3">
        <f>Tabelle3!F$22*SIN(3*$B144+Tabelle3!F$23)</f>
        <v>0</v>
      </c>
      <c r="G144" s="3">
        <f>Tabelle3!G$22*SIN(4*$B144+Tabelle3!G$23)</f>
        <v>0</v>
      </c>
      <c r="H144" s="3">
        <f>Tabelle3!H$22*SIN(5*$B144+Tabelle3!H$23)</f>
        <v>-0.3213938048432695</v>
      </c>
      <c r="I144" s="3">
        <f>Tabelle3!I$22*SIN(6*$B144+Tabelle3!I$23)</f>
        <v>0</v>
      </c>
      <c r="J144" s="3">
        <f>Tabelle3!J$22*SIN(7*$B144+Tabelle3!J$23)</f>
        <v>0</v>
      </c>
      <c r="K144" s="3">
        <f>Tabelle3!K$22*SIN(8*$B144+Tabelle3!K$23)</f>
        <v>0</v>
      </c>
      <c r="L144" s="3">
        <f>Tabelle3!L$22*SIN(9*$B144+Tabelle3!L$23)</f>
        <v>0</v>
      </c>
      <c r="M144" s="3">
        <f>Tabelle3!M$22*SIN(10*$B144+Tabelle3!M$23)</f>
        <v>0</v>
      </c>
      <c r="N144" s="3">
        <f>Tabelle3!N$22*SIN(11*$B144+Tabelle3!N$23)</f>
        <v>0</v>
      </c>
      <c r="O144" s="3">
        <f>Tabelle3!O$22*SIN(12*$B144+Tabelle3!O$23)</f>
        <v>0</v>
      </c>
      <c r="P144" s="3">
        <f>Tabelle3!P$22*SIN(13*$B144+Tabelle3!P$23)</f>
        <v>0</v>
      </c>
      <c r="Q144" s="3">
        <f>Tabelle3!Q$22*SIN(14*$B144+Tabelle3!Q$23)</f>
        <v>0</v>
      </c>
      <c r="R144" s="3">
        <f>Tabelle3!R$22*SIN(15*$B144+Tabelle3!R$23)</f>
        <v>0</v>
      </c>
      <c r="S144" s="3">
        <f>Tabelle3!S$22*SIN(16*$B144+Tabelle3!S$23)</f>
        <v>0</v>
      </c>
      <c r="T144" s="6">
        <f t="shared" si="9"/>
        <v>0.6786061951567305</v>
      </c>
      <c r="U144" s="52">
        <f t="shared" si="10"/>
        <v>-0.4881484449326143</v>
      </c>
      <c r="V144" s="53">
        <f t="shared" si="11"/>
        <v>0.4713994737109546</v>
      </c>
    </row>
    <row r="145" spans="1:22" ht="13.5">
      <c r="A145" s="3">
        <v>137</v>
      </c>
      <c r="B145" s="3">
        <f t="shared" si="8"/>
        <v>2.3911010752322315</v>
      </c>
      <c r="C145" s="5">
        <f>Tabelle3!$C$22</f>
        <v>1</v>
      </c>
      <c r="D145" s="3">
        <f>Tabelle3!D$22*SIN(1*$B145+Tabelle3!D$23)</f>
        <v>0</v>
      </c>
      <c r="E145" s="3">
        <f>Tabelle3!E$22*SIN(2*$B145+Tabelle3!E$23)</f>
        <v>0</v>
      </c>
      <c r="F145" s="3">
        <f>Tabelle3!F$22*SIN(3*$B145+Tabelle3!F$23)</f>
        <v>0</v>
      </c>
      <c r="G145" s="3">
        <f>Tabelle3!G$22*SIN(4*$B145+Tabelle3!G$23)</f>
        <v>0</v>
      </c>
      <c r="H145" s="3">
        <f>Tabelle3!H$22*SIN(5*$B145+Tabelle3!H$23)</f>
        <v>-0.28678821817552297</v>
      </c>
      <c r="I145" s="3">
        <f>Tabelle3!I$22*SIN(6*$B145+Tabelle3!I$23)</f>
        <v>0</v>
      </c>
      <c r="J145" s="3">
        <f>Tabelle3!J$22*SIN(7*$B145+Tabelle3!J$23)</f>
        <v>0</v>
      </c>
      <c r="K145" s="3">
        <f>Tabelle3!K$22*SIN(8*$B145+Tabelle3!K$23)</f>
        <v>0</v>
      </c>
      <c r="L145" s="3">
        <f>Tabelle3!L$22*SIN(9*$B145+Tabelle3!L$23)</f>
        <v>0</v>
      </c>
      <c r="M145" s="3">
        <f>Tabelle3!M$22*SIN(10*$B145+Tabelle3!M$23)</f>
        <v>0</v>
      </c>
      <c r="N145" s="3">
        <f>Tabelle3!N$22*SIN(11*$B145+Tabelle3!N$23)</f>
        <v>0</v>
      </c>
      <c r="O145" s="3">
        <f>Tabelle3!O$22*SIN(12*$B145+Tabelle3!O$23)</f>
        <v>0</v>
      </c>
      <c r="P145" s="3">
        <f>Tabelle3!P$22*SIN(13*$B145+Tabelle3!P$23)</f>
        <v>0</v>
      </c>
      <c r="Q145" s="3">
        <f>Tabelle3!Q$22*SIN(14*$B145+Tabelle3!Q$23)</f>
        <v>0</v>
      </c>
      <c r="R145" s="3">
        <f>Tabelle3!R$22*SIN(15*$B145+Tabelle3!R$23)</f>
        <v>0</v>
      </c>
      <c r="S145" s="3">
        <f>Tabelle3!S$22*SIN(16*$B145+Tabelle3!S$23)</f>
        <v>0</v>
      </c>
      <c r="T145" s="6">
        <f t="shared" si="9"/>
        <v>0.713211781824477</v>
      </c>
      <c r="U145" s="52">
        <f t="shared" si="10"/>
        <v>-0.5216100766757354</v>
      </c>
      <c r="V145" s="53">
        <f t="shared" si="11"/>
        <v>0.48640926558154585</v>
      </c>
    </row>
    <row r="146" spans="1:22" ht="13.5">
      <c r="A146" s="3">
        <v>138</v>
      </c>
      <c r="B146" s="3">
        <f t="shared" si="8"/>
        <v>2.4085543677521746</v>
      </c>
      <c r="C146" s="5">
        <f>Tabelle3!$C$22</f>
        <v>1</v>
      </c>
      <c r="D146" s="3">
        <f>Tabelle3!D$22*SIN(1*$B146+Tabelle3!D$23)</f>
        <v>0</v>
      </c>
      <c r="E146" s="3">
        <f>Tabelle3!E$22*SIN(2*$B146+Tabelle3!E$23)</f>
        <v>0</v>
      </c>
      <c r="F146" s="3">
        <f>Tabelle3!F$22*SIN(3*$B146+Tabelle3!F$23)</f>
        <v>0</v>
      </c>
      <c r="G146" s="3">
        <f>Tabelle3!G$22*SIN(4*$B146+Tabelle3!G$23)</f>
        <v>0</v>
      </c>
      <c r="H146" s="3">
        <f>Tabelle3!H$22*SIN(5*$B146+Tabelle3!H$23)</f>
        <v>-0.2500000000000007</v>
      </c>
      <c r="I146" s="3">
        <f>Tabelle3!I$22*SIN(6*$B146+Tabelle3!I$23)</f>
        <v>0</v>
      </c>
      <c r="J146" s="3">
        <f>Tabelle3!J$22*SIN(7*$B146+Tabelle3!J$23)</f>
        <v>0</v>
      </c>
      <c r="K146" s="3">
        <f>Tabelle3!K$22*SIN(8*$B146+Tabelle3!K$23)</f>
        <v>0</v>
      </c>
      <c r="L146" s="3">
        <f>Tabelle3!L$22*SIN(9*$B146+Tabelle3!L$23)</f>
        <v>0</v>
      </c>
      <c r="M146" s="3">
        <f>Tabelle3!M$22*SIN(10*$B146+Tabelle3!M$23)</f>
        <v>0</v>
      </c>
      <c r="N146" s="3">
        <f>Tabelle3!N$22*SIN(11*$B146+Tabelle3!N$23)</f>
        <v>0</v>
      </c>
      <c r="O146" s="3">
        <f>Tabelle3!O$22*SIN(12*$B146+Tabelle3!O$23)</f>
        <v>0</v>
      </c>
      <c r="P146" s="3">
        <f>Tabelle3!P$22*SIN(13*$B146+Tabelle3!P$23)</f>
        <v>0</v>
      </c>
      <c r="Q146" s="3">
        <f>Tabelle3!Q$22*SIN(14*$B146+Tabelle3!Q$23)</f>
        <v>0</v>
      </c>
      <c r="R146" s="3">
        <f>Tabelle3!R$22*SIN(15*$B146+Tabelle3!R$23)</f>
        <v>0</v>
      </c>
      <c r="S146" s="3">
        <f>Tabelle3!S$22*SIN(16*$B146+Tabelle3!S$23)</f>
        <v>0</v>
      </c>
      <c r="T146" s="6">
        <f t="shared" si="9"/>
        <v>0.7499999999999993</v>
      </c>
      <c r="U146" s="52">
        <f t="shared" si="10"/>
        <v>-0.5573586191080451</v>
      </c>
      <c r="V146" s="53">
        <f t="shared" si="11"/>
        <v>0.5018479547691433</v>
      </c>
    </row>
    <row r="147" spans="1:22" ht="13.5">
      <c r="A147" s="3">
        <v>139</v>
      </c>
      <c r="B147" s="3">
        <f t="shared" si="8"/>
        <v>2.426007660272118</v>
      </c>
      <c r="C147" s="5">
        <f>Tabelle3!$C$22</f>
        <v>1</v>
      </c>
      <c r="D147" s="3">
        <f>Tabelle3!D$22*SIN(1*$B147+Tabelle3!D$23)</f>
        <v>0</v>
      </c>
      <c r="E147" s="3">
        <f>Tabelle3!E$22*SIN(2*$B147+Tabelle3!E$23)</f>
        <v>0</v>
      </c>
      <c r="F147" s="3">
        <f>Tabelle3!F$22*SIN(3*$B147+Tabelle3!F$23)</f>
        <v>0</v>
      </c>
      <c r="G147" s="3">
        <f>Tabelle3!G$22*SIN(4*$B147+Tabelle3!G$23)</f>
        <v>0</v>
      </c>
      <c r="H147" s="3">
        <f>Tabelle3!H$22*SIN(5*$B147+Tabelle3!H$23)</f>
        <v>-0.21130913087034972</v>
      </c>
      <c r="I147" s="3">
        <f>Tabelle3!I$22*SIN(6*$B147+Tabelle3!I$23)</f>
        <v>0</v>
      </c>
      <c r="J147" s="3">
        <f>Tabelle3!J$22*SIN(7*$B147+Tabelle3!J$23)</f>
        <v>0</v>
      </c>
      <c r="K147" s="3">
        <f>Tabelle3!K$22*SIN(8*$B147+Tabelle3!K$23)</f>
        <v>0</v>
      </c>
      <c r="L147" s="3">
        <f>Tabelle3!L$22*SIN(9*$B147+Tabelle3!L$23)</f>
        <v>0</v>
      </c>
      <c r="M147" s="3">
        <f>Tabelle3!M$22*SIN(10*$B147+Tabelle3!M$23)</f>
        <v>0</v>
      </c>
      <c r="N147" s="3">
        <f>Tabelle3!N$22*SIN(11*$B147+Tabelle3!N$23)</f>
        <v>0</v>
      </c>
      <c r="O147" s="3">
        <f>Tabelle3!O$22*SIN(12*$B147+Tabelle3!O$23)</f>
        <v>0</v>
      </c>
      <c r="P147" s="3">
        <f>Tabelle3!P$22*SIN(13*$B147+Tabelle3!P$23)</f>
        <v>0</v>
      </c>
      <c r="Q147" s="3">
        <f>Tabelle3!Q$22*SIN(14*$B147+Tabelle3!Q$23)</f>
        <v>0</v>
      </c>
      <c r="R147" s="3">
        <f>Tabelle3!R$22*SIN(15*$B147+Tabelle3!R$23)</f>
        <v>0</v>
      </c>
      <c r="S147" s="3">
        <f>Tabelle3!S$22*SIN(16*$B147+Tabelle3!S$23)</f>
        <v>0</v>
      </c>
      <c r="T147" s="6">
        <f t="shared" si="9"/>
        <v>0.7886908691296503</v>
      </c>
      <c r="U147" s="52">
        <f t="shared" si="10"/>
        <v>-0.5952325547663716</v>
      </c>
      <c r="V147" s="53">
        <f t="shared" si="11"/>
        <v>0.5174277657748776</v>
      </c>
    </row>
    <row r="148" spans="1:22" ht="13.5">
      <c r="A148" s="3">
        <v>140</v>
      </c>
      <c r="B148" s="3">
        <f t="shared" si="8"/>
        <v>2.443460952792061</v>
      </c>
      <c r="C148" s="5">
        <f>Tabelle3!$C$22</f>
        <v>1</v>
      </c>
      <c r="D148" s="3">
        <f>Tabelle3!D$22*SIN(1*$B148+Tabelle3!D$23)</f>
        <v>0</v>
      </c>
      <c r="E148" s="3">
        <f>Tabelle3!E$22*SIN(2*$B148+Tabelle3!E$23)</f>
        <v>0</v>
      </c>
      <c r="F148" s="3">
        <f>Tabelle3!F$22*SIN(3*$B148+Tabelle3!F$23)</f>
        <v>0</v>
      </c>
      <c r="G148" s="3">
        <f>Tabelle3!G$22*SIN(4*$B148+Tabelle3!G$23)</f>
        <v>0</v>
      </c>
      <c r="H148" s="3">
        <f>Tabelle3!H$22*SIN(5*$B148+Tabelle3!H$23)</f>
        <v>-0.1710100716628344</v>
      </c>
      <c r="I148" s="3">
        <f>Tabelle3!I$22*SIN(6*$B148+Tabelle3!I$23)</f>
        <v>0</v>
      </c>
      <c r="J148" s="3">
        <f>Tabelle3!J$22*SIN(7*$B148+Tabelle3!J$23)</f>
        <v>0</v>
      </c>
      <c r="K148" s="3">
        <f>Tabelle3!K$22*SIN(8*$B148+Tabelle3!K$23)</f>
        <v>0</v>
      </c>
      <c r="L148" s="3">
        <f>Tabelle3!L$22*SIN(9*$B148+Tabelle3!L$23)</f>
        <v>0</v>
      </c>
      <c r="M148" s="3">
        <f>Tabelle3!M$22*SIN(10*$B148+Tabelle3!M$23)</f>
        <v>0</v>
      </c>
      <c r="N148" s="3">
        <f>Tabelle3!N$22*SIN(11*$B148+Tabelle3!N$23)</f>
        <v>0</v>
      </c>
      <c r="O148" s="3">
        <f>Tabelle3!O$22*SIN(12*$B148+Tabelle3!O$23)</f>
        <v>0</v>
      </c>
      <c r="P148" s="3">
        <f>Tabelle3!P$22*SIN(13*$B148+Tabelle3!P$23)</f>
        <v>0</v>
      </c>
      <c r="Q148" s="3">
        <f>Tabelle3!Q$22*SIN(14*$B148+Tabelle3!Q$23)</f>
        <v>0</v>
      </c>
      <c r="R148" s="3">
        <f>Tabelle3!R$22*SIN(15*$B148+Tabelle3!R$23)</f>
        <v>0</v>
      </c>
      <c r="S148" s="3">
        <f>Tabelle3!S$22*SIN(16*$B148+Tabelle3!S$23)</f>
        <v>0</v>
      </c>
      <c r="T148" s="6">
        <f t="shared" si="9"/>
        <v>0.8289899283371656</v>
      </c>
      <c r="U148" s="52">
        <f t="shared" si="10"/>
        <v>-0.6350431280042854</v>
      </c>
      <c r="V148" s="53">
        <f t="shared" si="11"/>
        <v>0.5328644544900623</v>
      </c>
    </row>
    <row r="149" spans="1:22" ht="13.5">
      <c r="A149" s="3">
        <v>141</v>
      </c>
      <c r="B149" s="3">
        <f t="shared" si="8"/>
        <v>2.4609142453120043</v>
      </c>
      <c r="C149" s="5">
        <f>Tabelle3!$C$22</f>
        <v>1</v>
      </c>
      <c r="D149" s="3">
        <f>Tabelle3!D$22*SIN(1*$B149+Tabelle3!D$23)</f>
        <v>0</v>
      </c>
      <c r="E149" s="3">
        <f>Tabelle3!E$22*SIN(2*$B149+Tabelle3!E$23)</f>
        <v>0</v>
      </c>
      <c r="F149" s="3">
        <f>Tabelle3!F$22*SIN(3*$B149+Tabelle3!F$23)</f>
        <v>0</v>
      </c>
      <c r="G149" s="3">
        <f>Tabelle3!G$22*SIN(4*$B149+Tabelle3!G$23)</f>
        <v>0</v>
      </c>
      <c r="H149" s="3">
        <f>Tabelle3!H$22*SIN(5*$B149+Tabelle3!H$23)</f>
        <v>-0.12940952255126134</v>
      </c>
      <c r="I149" s="3">
        <f>Tabelle3!I$22*SIN(6*$B149+Tabelle3!I$23)</f>
        <v>0</v>
      </c>
      <c r="J149" s="3">
        <f>Tabelle3!J$22*SIN(7*$B149+Tabelle3!J$23)</f>
        <v>0</v>
      </c>
      <c r="K149" s="3">
        <f>Tabelle3!K$22*SIN(8*$B149+Tabelle3!K$23)</f>
        <v>0</v>
      </c>
      <c r="L149" s="3">
        <f>Tabelle3!L$22*SIN(9*$B149+Tabelle3!L$23)</f>
        <v>0</v>
      </c>
      <c r="M149" s="3">
        <f>Tabelle3!M$22*SIN(10*$B149+Tabelle3!M$23)</f>
        <v>0</v>
      </c>
      <c r="N149" s="3">
        <f>Tabelle3!N$22*SIN(11*$B149+Tabelle3!N$23)</f>
        <v>0</v>
      </c>
      <c r="O149" s="3">
        <f>Tabelle3!O$22*SIN(12*$B149+Tabelle3!O$23)</f>
        <v>0</v>
      </c>
      <c r="P149" s="3">
        <f>Tabelle3!P$22*SIN(13*$B149+Tabelle3!P$23)</f>
        <v>0</v>
      </c>
      <c r="Q149" s="3">
        <f>Tabelle3!Q$22*SIN(14*$B149+Tabelle3!Q$23)</f>
        <v>0</v>
      </c>
      <c r="R149" s="3">
        <f>Tabelle3!R$22*SIN(15*$B149+Tabelle3!R$23)</f>
        <v>0</v>
      </c>
      <c r="S149" s="3">
        <f>Tabelle3!S$22*SIN(16*$B149+Tabelle3!S$23)</f>
        <v>0</v>
      </c>
      <c r="T149" s="6">
        <f t="shared" si="9"/>
        <v>0.8705904774487386</v>
      </c>
      <c r="U149" s="52">
        <f t="shared" si="10"/>
        <v>-0.6765758736321832</v>
      </c>
      <c r="V149" s="53">
        <f t="shared" si="11"/>
        <v>0.5478803397123051</v>
      </c>
    </row>
    <row r="150" spans="1:22" ht="13.5">
      <c r="A150" s="3">
        <v>142</v>
      </c>
      <c r="B150" s="3">
        <f t="shared" si="8"/>
        <v>2.478367537831948</v>
      </c>
      <c r="C150" s="5">
        <f>Tabelle3!$C$22</f>
        <v>1</v>
      </c>
      <c r="D150" s="3">
        <f>Tabelle3!D$22*SIN(1*$B150+Tabelle3!D$23)</f>
        <v>0</v>
      </c>
      <c r="E150" s="3">
        <f>Tabelle3!E$22*SIN(2*$B150+Tabelle3!E$23)</f>
        <v>0</v>
      </c>
      <c r="F150" s="3">
        <f>Tabelle3!F$22*SIN(3*$B150+Tabelle3!F$23)</f>
        <v>0</v>
      </c>
      <c r="G150" s="3">
        <f>Tabelle3!G$22*SIN(4*$B150+Tabelle3!G$23)</f>
        <v>0</v>
      </c>
      <c r="H150" s="3">
        <f>Tabelle3!H$22*SIN(5*$B150+Tabelle3!H$23)</f>
        <v>-0.08682408883346532</v>
      </c>
      <c r="I150" s="3">
        <f>Tabelle3!I$22*SIN(6*$B150+Tabelle3!I$23)</f>
        <v>0</v>
      </c>
      <c r="J150" s="3">
        <f>Tabelle3!J$22*SIN(7*$B150+Tabelle3!J$23)</f>
        <v>0</v>
      </c>
      <c r="K150" s="3">
        <f>Tabelle3!K$22*SIN(8*$B150+Tabelle3!K$23)</f>
        <v>0</v>
      </c>
      <c r="L150" s="3">
        <f>Tabelle3!L$22*SIN(9*$B150+Tabelle3!L$23)</f>
        <v>0</v>
      </c>
      <c r="M150" s="3">
        <f>Tabelle3!M$22*SIN(10*$B150+Tabelle3!M$23)</f>
        <v>0</v>
      </c>
      <c r="N150" s="3">
        <f>Tabelle3!N$22*SIN(11*$B150+Tabelle3!N$23)</f>
        <v>0</v>
      </c>
      <c r="O150" s="3">
        <f>Tabelle3!O$22*SIN(12*$B150+Tabelle3!O$23)</f>
        <v>0</v>
      </c>
      <c r="P150" s="3">
        <f>Tabelle3!P$22*SIN(13*$B150+Tabelle3!P$23)</f>
        <v>0</v>
      </c>
      <c r="Q150" s="3">
        <f>Tabelle3!Q$22*SIN(14*$B150+Tabelle3!Q$23)</f>
        <v>0</v>
      </c>
      <c r="R150" s="3">
        <f>Tabelle3!R$22*SIN(15*$B150+Tabelle3!R$23)</f>
        <v>0</v>
      </c>
      <c r="S150" s="3">
        <f>Tabelle3!S$22*SIN(16*$B150+Tabelle3!S$23)</f>
        <v>0</v>
      </c>
      <c r="T150" s="6">
        <f t="shared" si="9"/>
        <v>0.9131759111665347</v>
      </c>
      <c r="U150" s="52">
        <f t="shared" si="10"/>
        <v>-0.719592437933846</v>
      </c>
      <c r="V150" s="53">
        <f t="shared" si="11"/>
        <v>0.5622072287006411</v>
      </c>
    </row>
    <row r="151" spans="1:22" ht="13.5">
      <c r="A151" s="3">
        <v>143</v>
      </c>
      <c r="B151" s="3">
        <f t="shared" si="8"/>
        <v>2.4958208303518914</v>
      </c>
      <c r="C151" s="5">
        <f>Tabelle3!$C$22</f>
        <v>1</v>
      </c>
      <c r="D151" s="3">
        <f>Tabelle3!D$22*SIN(1*$B151+Tabelle3!D$23)</f>
        <v>0</v>
      </c>
      <c r="E151" s="3">
        <f>Tabelle3!E$22*SIN(2*$B151+Tabelle3!E$23)</f>
        <v>0</v>
      </c>
      <c r="F151" s="3">
        <f>Tabelle3!F$22*SIN(3*$B151+Tabelle3!F$23)</f>
        <v>0</v>
      </c>
      <c r="G151" s="3">
        <f>Tabelle3!G$22*SIN(4*$B151+Tabelle3!G$23)</f>
        <v>0</v>
      </c>
      <c r="H151" s="3">
        <f>Tabelle3!H$22*SIN(5*$B151+Tabelle3!H$23)</f>
        <v>-0.043577871373828396</v>
      </c>
      <c r="I151" s="3">
        <f>Tabelle3!I$22*SIN(6*$B151+Tabelle3!I$23)</f>
        <v>0</v>
      </c>
      <c r="J151" s="3">
        <f>Tabelle3!J$22*SIN(7*$B151+Tabelle3!J$23)</f>
        <v>0</v>
      </c>
      <c r="K151" s="3">
        <f>Tabelle3!K$22*SIN(8*$B151+Tabelle3!K$23)</f>
        <v>0</v>
      </c>
      <c r="L151" s="3">
        <f>Tabelle3!L$22*SIN(9*$B151+Tabelle3!L$23)</f>
        <v>0</v>
      </c>
      <c r="M151" s="3">
        <f>Tabelle3!M$22*SIN(10*$B151+Tabelle3!M$23)</f>
        <v>0</v>
      </c>
      <c r="N151" s="3">
        <f>Tabelle3!N$22*SIN(11*$B151+Tabelle3!N$23)</f>
        <v>0</v>
      </c>
      <c r="O151" s="3">
        <f>Tabelle3!O$22*SIN(12*$B151+Tabelle3!O$23)</f>
        <v>0</v>
      </c>
      <c r="P151" s="3">
        <f>Tabelle3!P$22*SIN(13*$B151+Tabelle3!P$23)</f>
        <v>0</v>
      </c>
      <c r="Q151" s="3">
        <f>Tabelle3!Q$22*SIN(14*$B151+Tabelle3!Q$23)</f>
        <v>0</v>
      </c>
      <c r="R151" s="3">
        <f>Tabelle3!R$22*SIN(15*$B151+Tabelle3!R$23)</f>
        <v>0</v>
      </c>
      <c r="S151" s="3">
        <f>Tabelle3!S$22*SIN(16*$B151+Tabelle3!S$23)</f>
        <v>0</v>
      </c>
      <c r="T151" s="6">
        <f t="shared" si="9"/>
        <v>0.9564221286261716</v>
      </c>
      <c r="U151" s="52">
        <f t="shared" si="10"/>
        <v>-0.7638326745158802</v>
      </c>
      <c r="V151" s="53">
        <f t="shared" si="11"/>
        <v>0.5755892054822906</v>
      </c>
    </row>
    <row r="152" spans="1:22" ht="13.5">
      <c r="A152" s="3">
        <v>144</v>
      </c>
      <c r="B152" s="3">
        <f t="shared" si="8"/>
        <v>2.5132741228718345</v>
      </c>
      <c r="C152" s="5">
        <f>Tabelle3!$C$22</f>
        <v>1</v>
      </c>
      <c r="D152" s="3">
        <f>Tabelle3!D$22*SIN(1*$B152+Tabelle3!D$23)</f>
        <v>0</v>
      </c>
      <c r="E152" s="3">
        <f>Tabelle3!E$22*SIN(2*$B152+Tabelle3!E$23)</f>
        <v>0</v>
      </c>
      <c r="F152" s="3">
        <f>Tabelle3!F$22*SIN(3*$B152+Tabelle3!F$23)</f>
        <v>0</v>
      </c>
      <c r="G152" s="3">
        <f>Tabelle3!G$22*SIN(4*$B152+Tabelle3!G$23)</f>
        <v>0</v>
      </c>
      <c r="H152" s="3">
        <f>Tabelle3!H$22*SIN(5*$B152+Tabelle3!H$23)</f>
        <v>-2.45029690981724E-16</v>
      </c>
      <c r="I152" s="3">
        <f>Tabelle3!I$22*SIN(6*$B152+Tabelle3!I$23)</f>
        <v>0</v>
      </c>
      <c r="J152" s="3">
        <f>Tabelle3!J$22*SIN(7*$B152+Tabelle3!J$23)</f>
        <v>0</v>
      </c>
      <c r="K152" s="3">
        <f>Tabelle3!K$22*SIN(8*$B152+Tabelle3!K$23)</f>
        <v>0</v>
      </c>
      <c r="L152" s="3">
        <f>Tabelle3!L$22*SIN(9*$B152+Tabelle3!L$23)</f>
        <v>0</v>
      </c>
      <c r="M152" s="3">
        <f>Tabelle3!M$22*SIN(10*$B152+Tabelle3!M$23)</f>
        <v>0</v>
      </c>
      <c r="N152" s="3">
        <f>Tabelle3!N$22*SIN(11*$B152+Tabelle3!N$23)</f>
        <v>0</v>
      </c>
      <c r="O152" s="3">
        <f>Tabelle3!O$22*SIN(12*$B152+Tabelle3!O$23)</f>
        <v>0</v>
      </c>
      <c r="P152" s="3">
        <f>Tabelle3!P$22*SIN(13*$B152+Tabelle3!P$23)</f>
        <v>0</v>
      </c>
      <c r="Q152" s="3">
        <f>Tabelle3!Q$22*SIN(14*$B152+Tabelle3!Q$23)</f>
        <v>0</v>
      </c>
      <c r="R152" s="3">
        <f>Tabelle3!R$22*SIN(15*$B152+Tabelle3!R$23)</f>
        <v>0</v>
      </c>
      <c r="S152" s="3">
        <f>Tabelle3!S$22*SIN(16*$B152+Tabelle3!S$23)</f>
        <v>0</v>
      </c>
      <c r="T152" s="6">
        <f t="shared" si="9"/>
        <v>0.9999999999999998</v>
      </c>
      <c r="U152" s="52">
        <f t="shared" si="10"/>
        <v>-0.8090169943749471</v>
      </c>
      <c r="V152" s="53">
        <f t="shared" si="11"/>
        <v>0.5877852522924731</v>
      </c>
    </row>
    <row r="153" spans="1:22" ht="13.5">
      <c r="A153" s="3">
        <v>145</v>
      </c>
      <c r="B153" s="3">
        <f t="shared" si="8"/>
        <v>2.5307274153917776</v>
      </c>
      <c r="C153" s="5">
        <f>Tabelle3!$C$22</f>
        <v>1</v>
      </c>
      <c r="D153" s="3">
        <f>Tabelle3!D$22*SIN(1*$B153+Tabelle3!D$23)</f>
        <v>0</v>
      </c>
      <c r="E153" s="3">
        <f>Tabelle3!E$22*SIN(2*$B153+Tabelle3!E$23)</f>
        <v>0</v>
      </c>
      <c r="F153" s="3">
        <f>Tabelle3!F$22*SIN(3*$B153+Tabelle3!F$23)</f>
        <v>0</v>
      </c>
      <c r="G153" s="3">
        <f>Tabelle3!G$22*SIN(4*$B153+Tabelle3!G$23)</f>
        <v>0</v>
      </c>
      <c r="H153" s="3">
        <f>Tabelle3!H$22*SIN(5*$B153+Tabelle3!H$23)</f>
        <v>0.04357787137382791</v>
      </c>
      <c r="I153" s="3">
        <f>Tabelle3!I$22*SIN(6*$B153+Tabelle3!I$23)</f>
        <v>0</v>
      </c>
      <c r="J153" s="3">
        <f>Tabelle3!J$22*SIN(7*$B153+Tabelle3!J$23)</f>
        <v>0</v>
      </c>
      <c r="K153" s="3">
        <f>Tabelle3!K$22*SIN(8*$B153+Tabelle3!K$23)</f>
        <v>0</v>
      </c>
      <c r="L153" s="3">
        <f>Tabelle3!L$22*SIN(9*$B153+Tabelle3!L$23)</f>
        <v>0</v>
      </c>
      <c r="M153" s="3">
        <f>Tabelle3!M$22*SIN(10*$B153+Tabelle3!M$23)</f>
        <v>0</v>
      </c>
      <c r="N153" s="3">
        <f>Tabelle3!N$22*SIN(11*$B153+Tabelle3!N$23)</f>
        <v>0</v>
      </c>
      <c r="O153" s="3">
        <f>Tabelle3!O$22*SIN(12*$B153+Tabelle3!O$23)</f>
        <v>0</v>
      </c>
      <c r="P153" s="3">
        <f>Tabelle3!P$22*SIN(13*$B153+Tabelle3!P$23)</f>
        <v>0</v>
      </c>
      <c r="Q153" s="3">
        <f>Tabelle3!Q$22*SIN(14*$B153+Tabelle3!Q$23)</f>
        <v>0</v>
      </c>
      <c r="R153" s="3">
        <f>Tabelle3!R$22*SIN(15*$B153+Tabelle3!R$23)</f>
        <v>0</v>
      </c>
      <c r="S153" s="3">
        <f>Tabelle3!S$22*SIN(16*$B153+Tabelle3!S$23)</f>
        <v>0</v>
      </c>
      <c r="T153" s="6">
        <f t="shared" si="9"/>
        <v>1.043577871373828</v>
      </c>
      <c r="U153" s="52">
        <f t="shared" si="10"/>
        <v>-0.8548489467106255</v>
      </c>
      <c r="V153" s="53">
        <f t="shared" si="11"/>
        <v>0.5985716765174109</v>
      </c>
    </row>
    <row r="154" spans="1:22" ht="13.5">
      <c r="A154" s="3">
        <v>146</v>
      </c>
      <c r="B154" s="3">
        <f t="shared" si="8"/>
        <v>2.548180707911721</v>
      </c>
      <c r="C154" s="5">
        <f>Tabelle3!$C$22</f>
        <v>1</v>
      </c>
      <c r="D154" s="3">
        <f>Tabelle3!D$22*SIN(1*$B154+Tabelle3!D$23)</f>
        <v>0</v>
      </c>
      <c r="E154" s="3">
        <f>Tabelle3!E$22*SIN(2*$B154+Tabelle3!E$23)</f>
        <v>0</v>
      </c>
      <c r="F154" s="3">
        <f>Tabelle3!F$22*SIN(3*$B154+Tabelle3!F$23)</f>
        <v>0</v>
      </c>
      <c r="G154" s="3">
        <f>Tabelle3!G$22*SIN(4*$B154+Tabelle3!G$23)</f>
        <v>0</v>
      </c>
      <c r="H154" s="3">
        <f>Tabelle3!H$22*SIN(5*$B154+Tabelle3!H$23)</f>
        <v>0.08682408883346483</v>
      </c>
      <c r="I154" s="3">
        <f>Tabelle3!I$22*SIN(6*$B154+Tabelle3!I$23)</f>
        <v>0</v>
      </c>
      <c r="J154" s="3">
        <f>Tabelle3!J$22*SIN(7*$B154+Tabelle3!J$23)</f>
        <v>0</v>
      </c>
      <c r="K154" s="3">
        <f>Tabelle3!K$22*SIN(8*$B154+Tabelle3!K$23)</f>
        <v>0</v>
      </c>
      <c r="L154" s="3">
        <f>Tabelle3!L$22*SIN(9*$B154+Tabelle3!L$23)</f>
        <v>0</v>
      </c>
      <c r="M154" s="3">
        <f>Tabelle3!M$22*SIN(10*$B154+Tabelle3!M$23)</f>
        <v>0</v>
      </c>
      <c r="N154" s="3">
        <f>Tabelle3!N$22*SIN(11*$B154+Tabelle3!N$23)</f>
        <v>0</v>
      </c>
      <c r="O154" s="3">
        <f>Tabelle3!O$22*SIN(12*$B154+Tabelle3!O$23)</f>
        <v>0</v>
      </c>
      <c r="P154" s="3">
        <f>Tabelle3!P$22*SIN(13*$B154+Tabelle3!P$23)</f>
        <v>0</v>
      </c>
      <c r="Q154" s="3">
        <f>Tabelle3!Q$22*SIN(14*$B154+Tabelle3!Q$23)</f>
        <v>0</v>
      </c>
      <c r="R154" s="3">
        <f>Tabelle3!R$22*SIN(15*$B154+Tabelle3!R$23)</f>
        <v>0</v>
      </c>
      <c r="S154" s="3">
        <f>Tabelle3!S$22*SIN(16*$B154+Tabelle3!S$23)</f>
        <v>0</v>
      </c>
      <c r="T154" s="6">
        <f t="shared" si="9"/>
        <v>1.0868240888334648</v>
      </c>
      <c r="U154" s="52">
        <f t="shared" si="10"/>
        <v>-0.9010180044008406</v>
      </c>
      <c r="V154" s="53">
        <f t="shared" si="11"/>
        <v>0.6077443177967341</v>
      </c>
    </row>
    <row r="155" spans="1:22" ht="13.5">
      <c r="A155" s="3">
        <v>147</v>
      </c>
      <c r="B155" s="3">
        <f t="shared" si="8"/>
        <v>2.5656340004316647</v>
      </c>
      <c r="C155" s="5">
        <f>Tabelle3!$C$22</f>
        <v>1</v>
      </c>
      <c r="D155" s="3">
        <f>Tabelle3!D$22*SIN(1*$B155+Tabelle3!D$23)</f>
        <v>0</v>
      </c>
      <c r="E155" s="3">
        <f>Tabelle3!E$22*SIN(2*$B155+Tabelle3!E$23)</f>
        <v>0</v>
      </c>
      <c r="F155" s="3">
        <f>Tabelle3!F$22*SIN(3*$B155+Tabelle3!F$23)</f>
        <v>0</v>
      </c>
      <c r="G155" s="3">
        <f>Tabelle3!G$22*SIN(4*$B155+Tabelle3!G$23)</f>
        <v>0</v>
      </c>
      <c r="H155" s="3">
        <f>Tabelle3!H$22*SIN(5*$B155+Tabelle3!H$23)</f>
        <v>0.12940952255126084</v>
      </c>
      <c r="I155" s="3">
        <f>Tabelle3!I$22*SIN(6*$B155+Tabelle3!I$23)</f>
        <v>0</v>
      </c>
      <c r="J155" s="3">
        <f>Tabelle3!J$22*SIN(7*$B155+Tabelle3!J$23)</f>
        <v>0</v>
      </c>
      <c r="K155" s="3">
        <f>Tabelle3!K$22*SIN(8*$B155+Tabelle3!K$23)</f>
        <v>0</v>
      </c>
      <c r="L155" s="3">
        <f>Tabelle3!L$22*SIN(9*$B155+Tabelle3!L$23)</f>
        <v>0</v>
      </c>
      <c r="M155" s="3">
        <f>Tabelle3!M$22*SIN(10*$B155+Tabelle3!M$23)</f>
        <v>0</v>
      </c>
      <c r="N155" s="3">
        <f>Tabelle3!N$22*SIN(11*$B155+Tabelle3!N$23)</f>
        <v>0</v>
      </c>
      <c r="O155" s="3">
        <f>Tabelle3!O$22*SIN(12*$B155+Tabelle3!O$23)</f>
        <v>0</v>
      </c>
      <c r="P155" s="3">
        <f>Tabelle3!P$22*SIN(13*$B155+Tabelle3!P$23)</f>
        <v>0</v>
      </c>
      <c r="Q155" s="3">
        <f>Tabelle3!Q$22*SIN(14*$B155+Tabelle3!Q$23)</f>
        <v>0</v>
      </c>
      <c r="R155" s="3">
        <f>Tabelle3!R$22*SIN(15*$B155+Tabelle3!R$23)</f>
        <v>0</v>
      </c>
      <c r="S155" s="3">
        <f>Tabelle3!S$22*SIN(16*$B155+Tabelle3!S$23)</f>
        <v>0</v>
      </c>
      <c r="T155" s="6">
        <f t="shared" si="9"/>
        <v>1.1294095225512608</v>
      </c>
      <c r="U155" s="52">
        <f t="shared" si="10"/>
        <v>-0.9472025257210362</v>
      </c>
      <c r="V155" s="53">
        <f t="shared" si="11"/>
        <v>0.615120512499101</v>
      </c>
    </row>
    <row r="156" spans="1:22" ht="13.5">
      <c r="A156" s="3">
        <v>148</v>
      </c>
      <c r="B156" s="3">
        <f t="shared" si="8"/>
        <v>2.5830872929516078</v>
      </c>
      <c r="C156" s="5">
        <f>Tabelle3!$C$22</f>
        <v>1</v>
      </c>
      <c r="D156" s="3">
        <f>Tabelle3!D$22*SIN(1*$B156+Tabelle3!D$23)</f>
        <v>0</v>
      </c>
      <c r="E156" s="3">
        <f>Tabelle3!E$22*SIN(2*$B156+Tabelle3!E$23)</f>
        <v>0</v>
      </c>
      <c r="F156" s="3">
        <f>Tabelle3!F$22*SIN(3*$B156+Tabelle3!F$23)</f>
        <v>0</v>
      </c>
      <c r="G156" s="3">
        <f>Tabelle3!G$22*SIN(4*$B156+Tabelle3!G$23)</f>
        <v>0</v>
      </c>
      <c r="H156" s="3">
        <f>Tabelle3!H$22*SIN(5*$B156+Tabelle3!H$23)</f>
        <v>0.17101007166283394</v>
      </c>
      <c r="I156" s="3">
        <f>Tabelle3!I$22*SIN(6*$B156+Tabelle3!I$23)</f>
        <v>0</v>
      </c>
      <c r="J156" s="3">
        <f>Tabelle3!J$22*SIN(7*$B156+Tabelle3!J$23)</f>
        <v>0</v>
      </c>
      <c r="K156" s="3">
        <f>Tabelle3!K$22*SIN(8*$B156+Tabelle3!K$23)</f>
        <v>0</v>
      </c>
      <c r="L156" s="3">
        <f>Tabelle3!L$22*SIN(9*$B156+Tabelle3!L$23)</f>
        <v>0</v>
      </c>
      <c r="M156" s="3">
        <f>Tabelle3!M$22*SIN(10*$B156+Tabelle3!M$23)</f>
        <v>0</v>
      </c>
      <c r="N156" s="3">
        <f>Tabelle3!N$22*SIN(11*$B156+Tabelle3!N$23)</f>
        <v>0</v>
      </c>
      <c r="O156" s="3">
        <f>Tabelle3!O$22*SIN(12*$B156+Tabelle3!O$23)</f>
        <v>0</v>
      </c>
      <c r="P156" s="3">
        <f>Tabelle3!P$22*SIN(13*$B156+Tabelle3!P$23)</f>
        <v>0</v>
      </c>
      <c r="Q156" s="3">
        <f>Tabelle3!Q$22*SIN(14*$B156+Tabelle3!Q$23)</f>
        <v>0</v>
      </c>
      <c r="R156" s="3">
        <f>Tabelle3!R$22*SIN(15*$B156+Tabelle3!R$23)</f>
        <v>0</v>
      </c>
      <c r="S156" s="3">
        <f>Tabelle3!S$22*SIN(16*$B156+Tabelle3!S$23)</f>
        <v>0</v>
      </c>
      <c r="T156" s="6">
        <f t="shared" si="9"/>
        <v>1.171010071662834</v>
      </c>
      <c r="U156" s="52">
        <f t="shared" si="10"/>
        <v>-0.9930728618536663</v>
      </c>
      <c r="V156" s="53">
        <f t="shared" si="11"/>
        <v>0.6205407955852416</v>
      </c>
    </row>
    <row r="157" spans="1:22" ht="13.5">
      <c r="A157" s="3">
        <v>149</v>
      </c>
      <c r="B157" s="3">
        <f t="shared" si="8"/>
        <v>2.600540585471551</v>
      </c>
      <c r="C157" s="5">
        <f>Tabelle3!$C$22</f>
        <v>1</v>
      </c>
      <c r="D157" s="3">
        <f>Tabelle3!D$22*SIN(1*$B157+Tabelle3!D$23)</f>
        <v>0</v>
      </c>
      <c r="E157" s="3">
        <f>Tabelle3!E$22*SIN(2*$B157+Tabelle3!E$23)</f>
        <v>0</v>
      </c>
      <c r="F157" s="3">
        <f>Tabelle3!F$22*SIN(3*$B157+Tabelle3!F$23)</f>
        <v>0</v>
      </c>
      <c r="G157" s="3">
        <f>Tabelle3!G$22*SIN(4*$B157+Tabelle3!G$23)</f>
        <v>0</v>
      </c>
      <c r="H157" s="3">
        <f>Tabelle3!H$22*SIN(5*$B157+Tabelle3!H$23)</f>
        <v>0.21130913087034928</v>
      </c>
      <c r="I157" s="3">
        <f>Tabelle3!I$22*SIN(6*$B157+Tabelle3!I$23)</f>
        <v>0</v>
      </c>
      <c r="J157" s="3">
        <f>Tabelle3!J$22*SIN(7*$B157+Tabelle3!J$23)</f>
        <v>0</v>
      </c>
      <c r="K157" s="3">
        <f>Tabelle3!K$22*SIN(8*$B157+Tabelle3!K$23)</f>
        <v>0</v>
      </c>
      <c r="L157" s="3">
        <f>Tabelle3!L$22*SIN(9*$B157+Tabelle3!L$23)</f>
        <v>0</v>
      </c>
      <c r="M157" s="3">
        <f>Tabelle3!M$22*SIN(10*$B157+Tabelle3!M$23)</f>
        <v>0</v>
      </c>
      <c r="N157" s="3">
        <f>Tabelle3!N$22*SIN(11*$B157+Tabelle3!N$23)</f>
        <v>0</v>
      </c>
      <c r="O157" s="3">
        <f>Tabelle3!O$22*SIN(12*$B157+Tabelle3!O$23)</f>
        <v>0</v>
      </c>
      <c r="P157" s="3">
        <f>Tabelle3!P$22*SIN(13*$B157+Tabelle3!P$23)</f>
        <v>0</v>
      </c>
      <c r="Q157" s="3">
        <f>Tabelle3!Q$22*SIN(14*$B157+Tabelle3!Q$23)</f>
        <v>0</v>
      </c>
      <c r="R157" s="3">
        <f>Tabelle3!R$22*SIN(15*$B157+Tabelle3!R$23)</f>
        <v>0</v>
      </c>
      <c r="S157" s="3">
        <f>Tabelle3!S$22*SIN(16*$B157+Tabelle3!S$23)</f>
        <v>0</v>
      </c>
      <c r="T157" s="6">
        <f t="shared" si="9"/>
        <v>1.2113091308703492</v>
      </c>
      <c r="U157" s="52">
        <f t="shared" si="10"/>
        <v>-1.0382945780239587</v>
      </c>
      <c r="V157" s="53">
        <f t="shared" si="11"/>
        <v>0.6238703228844358</v>
      </c>
    </row>
    <row r="158" spans="1:22" ht="13.5">
      <c r="A158" s="3">
        <v>150</v>
      </c>
      <c r="B158" s="3">
        <f t="shared" si="8"/>
        <v>2.6179938779914944</v>
      </c>
      <c r="C158" s="5">
        <f>Tabelle3!$C$22</f>
        <v>1</v>
      </c>
      <c r="D158" s="3">
        <f>Tabelle3!D$22*SIN(1*$B158+Tabelle3!D$23)</f>
        <v>0</v>
      </c>
      <c r="E158" s="3">
        <f>Tabelle3!E$22*SIN(2*$B158+Tabelle3!E$23)</f>
        <v>0</v>
      </c>
      <c r="F158" s="3">
        <f>Tabelle3!F$22*SIN(3*$B158+Tabelle3!F$23)</f>
        <v>0</v>
      </c>
      <c r="G158" s="3">
        <f>Tabelle3!G$22*SIN(4*$B158+Tabelle3!G$23)</f>
        <v>0</v>
      </c>
      <c r="H158" s="3">
        <f>Tabelle3!H$22*SIN(5*$B158+Tabelle3!H$23)</f>
        <v>0.2500000000000003</v>
      </c>
      <c r="I158" s="3">
        <f>Tabelle3!I$22*SIN(6*$B158+Tabelle3!I$23)</f>
        <v>0</v>
      </c>
      <c r="J158" s="3">
        <f>Tabelle3!J$22*SIN(7*$B158+Tabelle3!J$23)</f>
        <v>0</v>
      </c>
      <c r="K158" s="3">
        <f>Tabelle3!K$22*SIN(8*$B158+Tabelle3!K$23)</f>
        <v>0</v>
      </c>
      <c r="L158" s="3">
        <f>Tabelle3!L$22*SIN(9*$B158+Tabelle3!L$23)</f>
        <v>0</v>
      </c>
      <c r="M158" s="3">
        <f>Tabelle3!M$22*SIN(10*$B158+Tabelle3!M$23)</f>
        <v>0</v>
      </c>
      <c r="N158" s="3">
        <f>Tabelle3!N$22*SIN(11*$B158+Tabelle3!N$23)</f>
        <v>0</v>
      </c>
      <c r="O158" s="3">
        <f>Tabelle3!O$22*SIN(12*$B158+Tabelle3!O$23)</f>
        <v>0</v>
      </c>
      <c r="P158" s="3">
        <f>Tabelle3!P$22*SIN(13*$B158+Tabelle3!P$23)</f>
        <v>0</v>
      </c>
      <c r="Q158" s="3">
        <f>Tabelle3!Q$22*SIN(14*$B158+Tabelle3!Q$23)</f>
        <v>0</v>
      </c>
      <c r="R158" s="3">
        <f>Tabelle3!R$22*SIN(15*$B158+Tabelle3!R$23)</f>
        <v>0</v>
      </c>
      <c r="S158" s="3">
        <f>Tabelle3!S$22*SIN(16*$B158+Tabelle3!S$23)</f>
        <v>0</v>
      </c>
      <c r="T158" s="6">
        <f t="shared" si="9"/>
        <v>1.2500000000000002</v>
      </c>
      <c r="U158" s="52">
        <f t="shared" si="10"/>
        <v>-1.0825317547305486</v>
      </c>
      <c r="V158" s="53">
        <f t="shared" si="11"/>
        <v>0.625</v>
      </c>
    </row>
    <row r="159" spans="1:22" ht="13.5">
      <c r="A159" s="3">
        <v>151</v>
      </c>
      <c r="B159" s="3">
        <f t="shared" si="8"/>
        <v>2.6354471705114375</v>
      </c>
      <c r="C159" s="5">
        <f>Tabelle3!$C$22</f>
        <v>1</v>
      </c>
      <c r="D159" s="3">
        <f>Tabelle3!D$22*SIN(1*$B159+Tabelle3!D$23)</f>
        <v>0</v>
      </c>
      <c r="E159" s="3">
        <f>Tabelle3!E$22*SIN(2*$B159+Tabelle3!E$23)</f>
        <v>0</v>
      </c>
      <c r="F159" s="3">
        <f>Tabelle3!F$22*SIN(3*$B159+Tabelle3!F$23)</f>
        <v>0</v>
      </c>
      <c r="G159" s="3">
        <f>Tabelle3!G$22*SIN(4*$B159+Tabelle3!G$23)</f>
        <v>0</v>
      </c>
      <c r="H159" s="3">
        <f>Tabelle3!H$22*SIN(5*$B159+Tabelle3!H$23)</f>
        <v>0.2867882181755226</v>
      </c>
      <c r="I159" s="3">
        <f>Tabelle3!I$22*SIN(6*$B159+Tabelle3!I$23)</f>
        <v>0</v>
      </c>
      <c r="J159" s="3">
        <f>Tabelle3!J$22*SIN(7*$B159+Tabelle3!J$23)</f>
        <v>0</v>
      </c>
      <c r="K159" s="3">
        <f>Tabelle3!K$22*SIN(8*$B159+Tabelle3!K$23)</f>
        <v>0</v>
      </c>
      <c r="L159" s="3">
        <f>Tabelle3!L$22*SIN(9*$B159+Tabelle3!L$23)</f>
        <v>0</v>
      </c>
      <c r="M159" s="3">
        <f>Tabelle3!M$22*SIN(10*$B159+Tabelle3!M$23)</f>
        <v>0</v>
      </c>
      <c r="N159" s="3">
        <f>Tabelle3!N$22*SIN(11*$B159+Tabelle3!N$23)</f>
        <v>0</v>
      </c>
      <c r="O159" s="3">
        <f>Tabelle3!O$22*SIN(12*$B159+Tabelle3!O$23)</f>
        <v>0</v>
      </c>
      <c r="P159" s="3">
        <f>Tabelle3!P$22*SIN(13*$B159+Tabelle3!P$23)</f>
        <v>0</v>
      </c>
      <c r="Q159" s="3">
        <f>Tabelle3!Q$22*SIN(14*$B159+Tabelle3!Q$23)</f>
        <v>0</v>
      </c>
      <c r="R159" s="3">
        <f>Tabelle3!R$22*SIN(15*$B159+Tabelle3!R$23)</f>
        <v>0</v>
      </c>
      <c r="S159" s="3">
        <f>Tabelle3!S$22*SIN(16*$B159+Tabelle3!S$23)</f>
        <v>0</v>
      </c>
      <c r="T159" s="6">
        <f t="shared" si="9"/>
        <v>1.2867882181755226</v>
      </c>
      <c r="U159" s="52">
        <f t="shared" si="10"/>
        <v>-1.1254503345311004</v>
      </c>
      <c r="V159" s="53">
        <f t="shared" si="11"/>
        <v>0.6238473073911359</v>
      </c>
    </row>
    <row r="160" spans="1:22" ht="13.5">
      <c r="A160" s="3">
        <v>152</v>
      </c>
      <c r="B160" s="3">
        <f t="shared" si="8"/>
        <v>2.6529004630313806</v>
      </c>
      <c r="C160" s="5">
        <f>Tabelle3!$C$22</f>
        <v>1</v>
      </c>
      <c r="D160" s="3">
        <f>Tabelle3!D$22*SIN(1*$B160+Tabelle3!D$23)</f>
        <v>0</v>
      </c>
      <c r="E160" s="3">
        <f>Tabelle3!E$22*SIN(2*$B160+Tabelle3!E$23)</f>
        <v>0</v>
      </c>
      <c r="F160" s="3">
        <f>Tabelle3!F$22*SIN(3*$B160+Tabelle3!F$23)</f>
        <v>0</v>
      </c>
      <c r="G160" s="3">
        <f>Tabelle3!G$22*SIN(4*$B160+Tabelle3!G$23)</f>
        <v>0</v>
      </c>
      <c r="H160" s="3">
        <f>Tabelle3!H$22*SIN(5*$B160+Tabelle3!H$23)</f>
        <v>0.3213938048432692</v>
      </c>
      <c r="I160" s="3">
        <f>Tabelle3!I$22*SIN(6*$B160+Tabelle3!I$23)</f>
        <v>0</v>
      </c>
      <c r="J160" s="3">
        <f>Tabelle3!J$22*SIN(7*$B160+Tabelle3!J$23)</f>
        <v>0</v>
      </c>
      <c r="K160" s="3">
        <f>Tabelle3!K$22*SIN(8*$B160+Tabelle3!K$23)</f>
        <v>0</v>
      </c>
      <c r="L160" s="3">
        <f>Tabelle3!L$22*SIN(9*$B160+Tabelle3!L$23)</f>
        <v>0</v>
      </c>
      <c r="M160" s="3">
        <f>Tabelle3!M$22*SIN(10*$B160+Tabelle3!M$23)</f>
        <v>0</v>
      </c>
      <c r="N160" s="3">
        <f>Tabelle3!N$22*SIN(11*$B160+Tabelle3!N$23)</f>
        <v>0</v>
      </c>
      <c r="O160" s="3">
        <f>Tabelle3!O$22*SIN(12*$B160+Tabelle3!O$23)</f>
        <v>0</v>
      </c>
      <c r="P160" s="3">
        <f>Tabelle3!P$22*SIN(13*$B160+Tabelle3!P$23)</f>
        <v>0</v>
      </c>
      <c r="Q160" s="3">
        <f>Tabelle3!Q$22*SIN(14*$B160+Tabelle3!Q$23)</f>
        <v>0</v>
      </c>
      <c r="R160" s="3">
        <f>Tabelle3!R$22*SIN(15*$B160+Tabelle3!R$23)</f>
        <v>0</v>
      </c>
      <c r="S160" s="3">
        <f>Tabelle3!S$22*SIN(16*$B160+Tabelle3!S$23)</f>
        <v>0</v>
      </c>
      <c r="T160" s="6">
        <f t="shared" si="9"/>
        <v>1.3213938048432692</v>
      </c>
      <c r="U160" s="52">
        <f t="shared" si="10"/>
        <v>-1.1667214792050629</v>
      </c>
      <c r="V160" s="53">
        <f t="shared" si="11"/>
        <v>0.6203568146153644</v>
      </c>
    </row>
    <row r="161" spans="1:22" ht="13.5">
      <c r="A161" s="3">
        <v>153</v>
      </c>
      <c r="B161" s="3">
        <f t="shared" si="8"/>
        <v>2.670353755551324</v>
      </c>
      <c r="C161" s="5">
        <f>Tabelle3!$C$22</f>
        <v>1</v>
      </c>
      <c r="D161" s="3">
        <f>Tabelle3!D$22*SIN(1*$B161+Tabelle3!D$23)</f>
        <v>0</v>
      </c>
      <c r="E161" s="3">
        <f>Tabelle3!E$22*SIN(2*$B161+Tabelle3!E$23)</f>
        <v>0</v>
      </c>
      <c r="F161" s="3">
        <f>Tabelle3!F$22*SIN(3*$B161+Tabelle3!F$23)</f>
        <v>0</v>
      </c>
      <c r="G161" s="3">
        <f>Tabelle3!G$22*SIN(4*$B161+Tabelle3!G$23)</f>
        <v>0</v>
      </c>
      <c r="H161" s="3">
        <f>Tabelle3!H$22*SIN(5*$B161+Tabelle3!H$23)</f>
        <v>0.3535533905932739</v>
      </c>
      <c r="I161" s="3">
        <f>Tabelle3!I$22*SIN(6*$B161+Tabelle3!I$23)</f>
        <v>0</v>
      </c>
      <c r="J161" s="3">
        <f>Tabelle3!J$22*SIN(7*$B161+Tabelle3!J$23)</f>
        <v>0</v>
      </c>
      <c r="K161" s="3">
        <f>Tabelle3!K$22*SIN(8*$B161+Tabelle3!K$23)</f>
        <v>0</v>
      </c>
      <c r="L161" s="3">
        <f>Tabelle3!L$22*SIN(9*$B161+Tabelle3!L$23)</f>
        <v>0</v>
      </c>
      <c r="M161" s="3">
        <f>Tabelle3!M$22*SIN(10*$B161+Tabelle3!M$23)</f>
        <v>0</v>
      </c>
      <c r="N161" s="3">
        <f>Tabelle3!N$22*SIN(11*$B161+Tabelle3!N$23)</f>
        <v>0</v>
      </c>
      <c r="O161" s="3">
        <f>Tabelle3!O$22*SIN(12*$B161+Tabelle3!O$23)</f>
        <v>0</v>
      </c>
      <c r="P161" s="3">
        <f>Tabelle3!P$22*SIN(13*$B161+Tabelle3!P$23)</f>
        <v>0</v>
      </c>
      <c r="Q161" s="3">
        <f>Tabelle3!Q$22*SIN(14*$B161+Tabelle3!Q$23)</f>
        <v>0</v>
      </c>
      <c r="R161" s="3">
        <f>Tabelle3!R$22*SIN(15*$B161+Tabelle3!R$23)</f>
        <v>0</v>
      </c>
      <c r="S161" s="3">
        <f>Tabelle3!S$22*SIN(16*$B161+Tabelle3!S$23)</f>
        <v>0</v>
      </c>
      <c r="T161" s="6">
        <f t="shared" si="9"/>
        <v>1.353553390593274</v>
      </c>
      <c r="U161" s="52">
        <f t="shared" si="10"/>
        <v>-1.2060249018558933</v>
      </c>
      <c r="V161" s="53">
        <f t="shared" si="11"/>
        <v>0.6145003802195985</v>
      </c>
    </row>
    <row r="162" spans="1:22" ht="13.5">
      <c r="A162" s="3">
        <v>154</v>
      </c>
      <c r="B162" s="3">
        <f t="shared" si="8"/>
        <v>2.6878070480712677</v>
      </c>
      <c r="C162" s="5">
        <f>Tabelle3!$C$22</f>
        <v>1</v>
      </c>
      <c r="D162" s="3">
        <f>Tabelle3!D$22*SIN(1*$B162+Tabelle3!D$23)</f>
        <v>0</v>
      </c>
      <c r="E162" s="3">
        <f>Tabelle3!E$22*SIN(2*$B162+Tabelle3!E$23)</f>
        <v>0</v>
      </c>
      <c r="F162" s="3">
        <f>Tabelle3!F$22*SIN(3*$B162+Tabelle3!F$23)</f>
        <v>0</v>
      </c>
      <c r="G162" s="3">
        <f>Tabelle3!G$22*SIN(4*$B162+Tabelle3!G$23)</f>
        <v>0</v>
      </c>
      <c r="H162" s="3">
        <f>Tabelle3!H$22*SIN(5*$B162+Tabelle3!H$23)</f>
        <v>0.3830222215594891</v>
      </c>
      <c r="I162" s="3">
        <f>Tabelle3!I$22*SIN(6*$B162+Tabelle3!I$23)</f>
        <v>0</v>
      </c>
      <c r="J162" s="3">
        <f>Tabelle3!J$22*SIN(7*$B162+Tabelle3!J$23)</f>
        <v>0</v>
      </c>
      <c r="K162" s="3">
        <f>Tabelle3!K$22*SIN(8*$B162+Tabelle3!K$23)</f>
        <v>0</v>
      </c>
      <c r="L162" s="3">
        <f>Tabelle3!L$22*SIN(9*$B162+Tabelle3!L$23)</f>
        <v>0</v>
      </c>
      <c r="M162" s="3">
        <f>Tabelle3!M$22*SIN(10*$B162+Tabelle3!M$23)</f>
        <v>0</v>
      </c>
      <c r="N162" s="3">
        <f>Tabelle3!N$22*SIN(11*$B162+Tabelle3!N$23)</f>
        <v>0</v>
      </c>
      <c r="O162" s="3">
        <f>Tabelle3!O$22*SIN(12*$B162+Tabelle3!O$23)</f>
        <v>0</v>
      </c>
      <c r="P162" s="3">
        <f>Tabelle3!P$22*SIN(13*$B162+Tabelle3!P$23)</f>
        <v>0</v>
      </c>
      <c r="Q162" s="3">
        <f>Tabelle3!Q$22*SIN(14*$B162+Tabelle3!Q$23)</f>
        <v>0</v>
      </c>
      <c r="R162" s="3">
        <f>Tabelle3!R$22*SIN(15*$B162+Tabelle3!R$23)</f>
        <v>0</v>
      </c>
      <c r="S162" s="3">
        <f>Tabelle3!S$22*SIN(16*$B162+Tabelle3!S$23)</f>
        <v>0</v>
      </c>
      <c r="T162" s="6">
        <f t="shared" si="9"/>
        <v>1.3830222215594892</v>
      </c>
      <c r="U162" s="52">
        <f t="shared" si="10"/>
        <v>-1.2430521386371163</v>
      </c>
      <c r="V162" s="53">
        <f t="shared" si="11"/>
        <v>0.6062770372998106</v>
      </c>
    </row>
    <row r="163" spans="1:22" ht="13.5">
      <c r="A163" s="3">
        <v>155</v>
      </c>
      <c r="B163" s="3">
        <f t="shared" si="8"/>
        <v>2.705260340591211</v>
      </c>
      <c r="C163" s="5">
        <f>Tabelle3!$C$22</f>
        <v>1</v>
      </c>
      <c r="D163" s="3">
        <f>Tabelle3!D$22*SIN(1*$B163+Tabelle3!D$23)</f>
        <v>0</v>
      </c>
      <c r="E163" s="3">
        <f>Tabelle3!E$22*SIN(2*$B163+Tabelle3!E$23)</f>
        <v>0</v>
      </c>
      <c r="F163" s="3">
        <f>Tabelle3!F$22*SIN(3*$B163+Tabelle3!F$23)</f>
        <v>0</v>
      </c>
      <c r="G163" s="3">
        <f>Tabelle3!G$22*SIN(4*$B163+Tabelle3!G$23)</f>
        <v>0</v>
      </c>
      <c r="H163" s="3">
        <f>Tabelle3!H$22*SIN(5*$B163+Tabelle3!H$23)</f>
        <v>0.40957602214449595</v>
      </c>
      <c r="I163" s="3">
        <f>Tabelle3!I$22*SIN(6*$B163+Tabelle3!I$23)</f>
        <v>0</v>
      </c>
      <c r="J163" s="3">
        <f>Tabelle3!J$22*SIN(7*$B163+Tabelle3!J$23)</f>
        <v>0</v>
      </c>
      <c r="K163" s="3">
        <f>Tabelle3!K$22*SIN(8*$B163+Tabelle3!K$23)</f>
        <v>0</v>
      </c>
      <c r="L163" s="3">
        <f>Tabelle3!L$22*SIN(9*$B163+Tabelle3!L$23)</f>
        <v>0</v>
      </c>
      <c r="M163" s="3">
        <f>Tabelle3!M$22*SIN(10*$B163+Tabelle3!M$23)</f>
        <v>0</v>
      </c>
      <c r="N163" s="3">
        <f>Tabelle3!N$22*SIN(11*$B163+Tabelle3!N$23)</f>
        <v>0</v>
      </c>
      <c r="O163" s="3">
        <f>Tabelle3!O$22*SIN(12*$B163+Tabelle3!O$23)</f>
        <v>0</v>
      </c>
      <c r="P163" s="3">
        <f>Tabelle3!P$22*SIN(13*$B163+Tabelle3!P$23)</f>
        <v>0</v>
      </c>
      <c r="Q163" s="3">
        <f>Tabelle3!Q$22*SIN(14*$B163+Tabelle3!Q$23)</f>
        <v>0</v>
      </c>
      <c r="R163" s="3">
        <f>Tabelle3!R$22*SIN(15*$B163+Tabelle3!R$23)</f>
        <v>0</v>
      </c>
      <c r="S163" s="3">
        <f>Tabelle3!S$22*SIN(16*$B163+Tabelle3!S$23)</f>
        <v>0</v>
      </c>
      <c r="T163" s="6">
        <f t="shared" si="9"/>
        <v>1.409576022144496</v>
      </c>
      <c r="U163" s="52">
        <f t="shared" si="10"/>
        <v>-1.277509725289702</v>
      </c>
      <c r="V163" s="53">
        <f t="shared" si="11"/>
        <v>0.5957125682700766</v>
      </c>
    </row>
    <row r="164" spans="1:22" ht="13.5">
      <c r="A164" s="3">
        <v>156</v>
      </c>
      <c r="B164" s="3">
        <f t="shared" si="8"/>
        <v>2.722713633111154</v>
      </c>
      <c r="C164" s="5">
        <f>Tabelle3!$C$22</f>
        <v>1</v>
      </c>
      <c r="D164" s="3">
        <f>Tabelle3!D$22*SIN(1*$B164+Tabelle3!D$23)</f>
        <v>0</v>
      </c>
      <c r="E164" s="3">
        <f>Tabelle3!E$22*SIN(2*$B164+Tabelle3!E$23)</f>
        <v>0</v>
      </c>
      <c r="F164" s="3">
        <f>Tabelle3!F$22*SIN(3*$B164+Tabelle3!F$23)</f>
        <v>0</v>
      </c>
      <c r="G164" s="3">
        <f>Tabelle3!G$22*SIN(4*$B164+Tabelle3!G$23)</f>
        <v>0</v>
      </c>
      <c r="H164" s="3">
        <f>Tabelle3!H$22*SIN(5*$B164+Tabelle3!H$23)</f>
        <v>0.4330127018922189</v>
      </c>
      <c r="I164" s="3">
        <f>Tabelle3!I$22*SIN(6*$B164+Tabelle3!I$23)</f>
        <v>0</v>
      </c>
      <c r="J164" s="3">
        <f>Tabelle3!J$22*SIN(7*$B164+Tabelle3!J$23)</f>
        <v>0</v>
      </c>
      <c r="K164" s="3">
        <f>Tabelle3!K$22*SIN(8*$B164+Tabelle3!K$23)</f>
        <v>0</v>
      </c>
      <c r="L164" s="3">
        <f>Tabelle3!L$22*SIN(9*$B164+Tabelle3!L$23)</f>
        <v>0</v>
      </c>
      <c r="M164" s="3">
        <f>Tabelle3!M$22*SIN(10*$B164+Tabelle3!M$23)</f>
        <v>0</v>
      </c>
      <c r="N164" s="3">
        <f>Tabelle3!N$22*SIN(11*$B164+Tabelle3!N$23)</f>
        <v>0</v>
      </c>
      <c r="O164" s="3">
        <f>Tabelle3!O$22*SIN(12*$B164+Tabelle3!O$23)</f>
        <v>0</v>
      </c>
      <c r="P164" s="3">
        <f>Tabelle3!P$22*SIN(13*$B164+Tabelle3!P$23)</f>
        <v>0</v>
      </c>
      <c r="Q164" s="3">
        <f>Tabelle3!Q$22*SIN(14*$B164+Tabelle3!Q$23)</f>
        <v>0</v>
      </c>
      <c r="R164" s="3">
        <f>Tabelle3!R$22*SIN(15*$B164+Tabelle3!R$23)</f>
        <v>0</v>
      </c>
      <c r="S164" s="3">
        <f>Tabelle3!S$22*SIN(16*$B164+Tabelle3!S$23)</f>
        <v>0</v>
      </c>
      <c r="T164" s="6">
        <f t="shared" si="9"/>
        <v>1.433012701892219</v>
      </c>
      <c r="U164" s="52">
        <f t="shared" si="10"/>
        <v>-1.309122244557787</v>
      </c>
      <c r="V164" s="53">
        <f t="shared" si="11"/>
        <v>0.5828587758526239</v>
      </c>
    </row>
    <row r="165" spans="1:22" ht="13.5">
      <c r="A165" s="3">
        <v>157</v>
      </c>
      <c r="B165" s="3">
        <f t="shared" si="8"/>
        <v>2.740166925631097</v>
      </c>
      <c r="C165" s="5">
        <f>Tabelle3!$C$22</f>
        <v>1</v>
      </c>
      <c r="D165" s="3">
        <f>Tabelle3!D$22*SIN(1*$B165+Tabelle3!D$23)</f>
        <v>0</v>
      </c>
      <c r="E165" s="3">
        <f>Tabelle3!E$22*SIN(2*$B165+Tabelle3!E$23)</f>
        <v>0</v>
      </c>
      <c r="F165" s="3">
        <f>Tabelle3!F$22*SIN(3*$B165+Tabelle3!F$23)</f>
        <v>0</v>
      </c>
      <c r="G165" s="3">
        <f>Tabelle3!G$22*SIN(4*$B165+Tabelle3!G$23)</f>
        <v>0</v>
      </c>
      <c r="H165" s="3">
        <f>Tabelle3!H$22*SIN(5*$B165+Tabelle3!H$23)</f>
        <v>0.4531538935183246</v>
      </c>
      <c r="I165" s="3">
        <f>Tabelle3!I$22*SIN(6*$B165+Tabelle3!I$23)</f>
        <v>0</v>
      </c>
      <c r="J165" s="3">
        <f>Tabelle3!J$22*SIN(7*$B165+Tabelle3!J$23)</f>
        <v>0</v>
      </c>
      <c r="K165" s="3">
        <f>Tabelle3!K$22*SIN(8*$B165+Tabelle3!K$23)</f>
        <v>0</v>
      </c>
      <c r="L165" s="3">
        <f>Tabelle3!L$22*SIN(9*$B165+Tabelle3!L$23)</f>
        <v>0</v>
      </c>
      <c r="M165" s="3">
        <f>Tabelle3!M$22*SIN(10*$B165+Tabelle3!M$23)</f>
        <v>0</v>
      </c>
      <c r="N165" s="3">
        <f>Tabelle3!N$22*SIN(11*$B165+Tabelle3!N$23)</f>
        <v>0</v>
      </c>
      <c r="O165" s="3">
        <f>Tabelle3!O$22*SIN(12*$B165+Tabelle3!O$23)</f>
        <v>0</v>
      </c>
      <c r="P165" s="3">
        <f>Tabelle3!P$22*SIN(13*$B165+Tabelle3!P$23)</f>
        <v>0</v>
      </c>
      <c r="Q165" s="3">
        <f>Tabelle3!Q$22*SIN(14*$B165+Tabelle3!Q$23)</f>
        <v>0</v>
      </c>
      <c r="R165" s="3">
        <f>Tabelle3!R$22*SIN(15*$B165+Tabelle3!R$23)</f>
        <v>0</v>
      </c>
      <c r="S165" s="3">
        <f>Tabelle3!S$22*SIN(16*$B165+Tabelle3!S$23)</f>
        <v>0</v>
      </c>
      <c r="T165" s="6">
        <f t="shared" si="9"/>
        <v>1.4531538935183246</v>
      </c>
      <c r="U165" s="52">
        <f t="shared" si="10"/>
        <v>-1.3376352117969281</v>
      </c>
      <c r="V165" s="53">
        <f t="shared" si="11"/>
        <v>0.5677924606829975</v>
      </c>
    </row>
    <row r="166" spans="1:22" ht="13.5">
      <c r="A166" s="3">
        <v>158</v>
      </c>
      <c r="B166" s="3">
        <f t="shared" si="8"/>
        <v>2.7576202181510405</v>
      </c>
      <c r="C166" s="5">
        <f>Tabelle3!$C$22</f>
        <v>1</v>
      </c>
      <c r="D166" s="3">
        <f>Tabelle3!D$22*SIN(1*$B166+Tabelle3!D$23)</f>
        <v>0</v>
      </c>
      <c r="E166" s="3">
        <f>Tabelle3!E$22*SIN(2*$B166+Tabelle3!E$23)</f>
        <v>0</v>
      </c>
      <c r="F166" s="3">
        <f>Tabelle3!F$22*SIN(3*$B166+Tabelle3!F$23)</f>
        <v>0</v>
      </c>
      <c r="G166" s="3">
        <f>Tabelle3!G$22*SIN(4*$B166+Tabelle3!G$23)</f>
        <v>0</v>
      </c>
      <c r="H166" s="3">
        <f>Tabelle3!H$22*SIN(5*$B166+Tabelle3!H$23)</f>
        <v>0.4698463103929539</v>
      </c>
      <c r="I166" s="3">
        <f>Tabelle3!I$22*SIN(6*$B166+Tabelle3!I$23)</f>
        <v>0</v>
      </c>
      <c r="J166" s="3">
        <f>Tabelle3!J$22*SIN(7*$B166+Tabelle3!J$23)</f>
        <v>0</v>
      </c>
      <c r="K166" s="3">
        <f>Tabelle3!K$22*SIN(8*$B166+Tabelle3!K$23)</f>
        <v>0</v>
      </c>
      <c r="L166" s="3">
        <f>Tabelle3!L$22*SIN(9*$B166+Tabelle3!L$23)</f>
        <v>0</v>
      </c>
      <c r="M166" s="3">
        <f>Tabelle3!M$22*SIN(10*$B166+Tabelle3!M$23)</f>
        <v>0</v>
      </c>
      <c r="N166" s="3">
        <f>Tabelle3!N$22*SIN(11*$B166+Tabelle3!N$23)</f>
        <v>0</v>
      </c>
      <c r="O166" s="3">
        <f>Tabelle3!O$22*SIN(12*$B166+Tabelle3!O$23)</f>
        <v>0</v>
      </c>
      <c r="P166" s="3">
        <f>Tabelle3!P$22*SIN(13*$B166+Tabelle3!P$23)</f>
        <v>0</v>
      </c>
      <c r="Q166" s="3">
        <f>Tabelle3!Q$22*SIN(14*$B166+Tabelle3!Q$23)</f>
        <v>0</v>
      </c>
      <c r="R166" s="3">
        <f>Tabelle3!R$22*SIN(15*$B166+Tabelle3!R$23)</f>
        <v>0</v>
      </c>
      <c r="S166" s="3">
        <f>Tabelle3!S$22*SIN(16*$B166+Tabelle3!S$23)</f>
        <v>0</v>
      </c>
      <c r="T166" s="6">
        <f t="shared" si="9"/>
        <v>1.469846310392954</v>
      </c>
      <c r="U166" s="52">
        <f t="shared" si="10"/>
        <v>-1.3628177676909097</v>
      </c>
      <c r="V166" s="53">
        <f t="shared" si="11"/>
        <v>0.550614119181252</v>
      </c>
    </row>
    <row r="167" spans="1:22" ht="13.5">
      <c r="A167" s="3">
        <v>159</v>
      </c>
      <c r="B167" s="3">
        <f t="shared" si="8"/>
        <v>2.775073510670984</v>
      </c>
      <c r="C167" s="5">
        <f>Tabelle3!$C$22</f>
        <v>1</v>
      </c>
      <c r="D167" s="3">
        <f>Tabelle3!D$22*SIN(1*$B167+Tabelle3!D$23)</f>
        <v>0</v>
      </c>
      <c r="E167" s="3">
        <f>Tabelle3!E$22*SIN(2*$B167+Tabelle3!E$23)</f>
        <v>0</v>
      </c>
      <c r="F167" s="3">
        <f>Tabelle3!F$22*SIN(3*$B167+Tabelle3!F$23)</f>
        <v>0</v>
      </c>
      <c r="G167" s="3">
        <f>Tabelle3!G$22*SIN(4*$B167+Tabelle3!G$23)</f>
        <v>0</v>
      </c>
      <c r="H167" s="3">
        <f>Tabelle3!H$22*SIN(5*$B167+Tabelle3!H$23)</f>
        <v>0.4829629131445341</v>
      </c>
      <c r="I167" s="3">
        <f>Tabelle3!I$22*SIN(6*$B167+Tabelle3!I$23)</f>
        <v>0</v>
      </c>
      <c r="J167" s="3">
        <f>Tabelle3!J$22*SIN(7*$B167+Tabelle3!J$23)</f>
        <v>0</v>
      </c>
      <c r="K167" s="3">
        <f>Tabelle3!K$22*SIN(8*$B167+Tabelle3!K$23)</f>
        <v>0</v>
      </c>
      <c r="L167" s="3">
        <f>Tabelle3!L$22*SIN(9*$B167+Tabelle3!L$23)</f>
        <v>0</v>
      </c>
      <c r="M167" s="3">
        <f>Tabelle3!M$22*SIN(10*$B167+Tabelle3!M$23)</f>
        <v>0</v>
      </c>
      <c r="N167" s="3">
        <f>Tabelle3!N$22*SIN(11*$B167+Tabelle3!N$23)</f>
        <v>0</v>
      </c>
      <c r="O167" s="3">
        <f>Tabelle3!O$22*SIN(12*$B167+Tabelle3!O$23)</f>
        <v>0</v>
      </c>
      <c r="P167" s="3">
        <f>Tabelle3!P$22*SIN(13*$B167+Tabelle3!P$23)</f>
        <v>0</v>
      </c>
      <c r="Q167" s="3">
        <f>Tabelle3!Q$22*SIN(14*$B167+Tabelle3!Q$23)</f>
        <v>0</v>
      </c>
      <c r="R167" s="3">
        <f>Tabelle3!R$22*SIN(15*$B167+Tabelle3!R$23)</f>
        <v>0</v>
      </c>
      <c r="S167" s="3">
        <f>Tabelle3!S$22*SIN(16*$B167+Tabelle3!S$23)</f>
        <v>0</v>
      </c>
      <c r="T167" s="6">
        <f t="shared" si="9"/>
        <v>1.482962913144534</v>
      </c>
      <c r="U167" s="52">
        <f t="shared" si="10"/>
        <v>-1.3844651489330069</v>
      </c>
      <c r="V167" s="53">
        <f t="shared" si="11"/>
        <v>0.5314463784353318</v>
      </c>
    </row>
    <row r="168" spans="1:22" ht="13.5">
      <c r="A168" s="3">
        <v>160</v>
      </c>
      <c r="B168" s="3">
        <f t="shared" si="8"/>
        <v>2.792526803190927</v>
      </c>
      <c r="C168" s="5">
        <f>Tabelle3!$C$22</f>
        <v>1</v>
      </c>
      <c r="D168" s="3">
        <f>Tabelle3!D$22*SIN(1*$B168+Tabelle3!D$23)</f>
        <v>0</v>
      </c>
      <c r="E168" s="3">
        <f>Tabelle3!E$22*SIN(2*$B168+Tabelle3!E$23)</f>
        <v>0</v>
      </c>
      <c r="F168" s="3">
        <f>Tabelle3!F$22*SIN(3*$B168+Tabelle3!F$23)</f>
        <v>0</v>
      </c>
      <c r="G168" s="3">
        <f>Tabelle3!G$22*SIN(4*$B168+Tabelle3!G$23)</f>
        <v>0</v>
      </c>
      <c r="H168" s="3">
        <f>Tabelle3!H$22*SIN(5*$B168+Tabelle3!H$23)</f>
        <v>0.492403876506104</v>
      </c>
      <c r="I168" s="3">
        <f>Tabelle3!I$22*SIN(6*$B168+Tabelle3!I$23)</f>
        <v>0</v>
      </c>
      <c r="J168" s="3">
        <f>Tabelle3!J$22*SIN(7*$B168+Tabelle3!J$23)</f>
        <v>0</v>
      </c>
      <c r="K168" s="3">
        <f>Tabelle3!K$22*SIN(8*$B168+Tabelle3!K$23)</f>
        <v>0</v>
      </c>
      <c r="L168" s="3">
        <f>Tabelle3!L$22*SIN(9*$B168+Tabelle3!L$23)</f>
        <v>0</v>
      </c>
      <c r="M168" s="3">
        <f>Tabelle3!M$22*SIN(10*$B168+Tabelle3!M$23)</f>
        <v>0</v>
      </c>
      <c r="N168" s="3">
        <f>Tabelle3!N$22*SIN(11*$B168+Tabelle3!N$23)</f>
        <v>0</v>
      </c>
      <c r="O168" s="3">
        <f>Tabelle3!O$22*SIN(12*$B168+Tabelle3!O$23)</f>
        <v>0</v>
      </c>
      <c r="P168" s="3">
        <f>Tabelle3!P$22*SIN(13*$B168+Tabelle3!P$23)</f>
        <v>0</v>
      </c>
      <c r="Q168" s="3">
        <f>Tabelle3!Q$22*SIN(14*$B168+Tabelle3!Q$23)</f>
        <v>0</v>
      </c>
      <c r="R168" s="3">
        <f>Tabelle3!R$22*SIN(15*$B168+Tabelle3!R$23)</f>
        <v>0</v>
      </c>
      <c r="S168" s="3">
        <f>Tabelle3!S$22*SIN(16*$B168+Tabelle3!S$23)</f>
        <v>0</v>
      </c>
      <c r="T168" s="6">
        <f t="shared" si="9"/>
        <v>1.492403876506104</v>
      </c>
      <c r="U168" s="52">
        <f t="shared" si="10"/>
        <v>-1.40240090998507</v>
      </c>
      <c r="V168" s="53">
        <f t="shared" si="11"/>
        <v>0.5104321877424015</v>
      </c>
    </row>
    <row r="169" spans="1:22" ht="13.5">
      <c r="A169" s="3">
        <v>161</v>
      </c>
      <c r="B169" s="3">
        <f t="shared" si="8"/>
        <v>2.8099800957108703</v>
      </c>
      <c r="C169" s="5">
        <f>Tabelle3!$C$22</f>
        <v>1</v>
      </c>
      <c r="D169" s="3">
        <f>Tabelle3!D$22*SIN(1*$B169+Tabelle3!D$23)</f>
        <v>0</v>
      </c>
      <c r="E169" s="3">
        <f>Tabelle3!E$22*SIN(2*$B169+Tabelle3!E$23)</f>
        <v>0</v>
      </c>
      <c r="F169" s="3">
        <f>Tabelle3!F$22*SIN(3*$B169+Tabelle3!F$23)</f>
        <v>0</v>
      </c>
      <c r="G169" s="3">
        <f>Tabelle3!G$22*SIN(4*$B169+Tabelle3!G$23)</f>
        <v>0</v>
      </c>
      <c r="H169" s="3">
        <f>Tabelle3!H$22*SIN(5*$B169+Tabelle3!H$23)</f>
        <v>0.49809734904587266</v>
      </c>
      <c r="I169" s="3">
        <f>Tabelle3!I$22*SIN(6*$B169+Tabelle3!I$23)</f>
        <v>0</v>
      </c>
      <c r="J169" s="3">
        <f>Tabelle3!J$22*SIN(7*$B169+Tabelle3!J$23)</f>
        <v>0</v>
      </c>
      <c r="K169" s="3">
        <f>Tabelle3!K$22*SIN(8*$B169+Tabelle3!K$23)</f>
        <v>0</v>
      </c>
      <c r="L169" s="3">
        <f>Tabelle3!L$22*SIN(9*$B169+Tabelle3!L$23)</f>
        <v>0</v>
      </c>
      <c r="M169" s="3">
        <f>Tabelle3!M$22*SIN(10*$B169+Tabelle3!M$23)</f>
        <v>0</v>
      </c>
      <c r="N169" s="3">
        <f>Tabelle3!N$22*SIN(11*$B169+Tabelle3!N$23)</f>
        <v>0</v>
      </c>
      <c r="O169" s="3">
        <f>Tabelle3!O$22*SIN(12*$B169+Tabelle3!O$23)</f>
        <v>0</v>
      </c>
      <c r="P169" s="3">
        <f>Tabelle3!P$22*SIN(13*$B169+Tabelle3!P$23)</f>
        <v>0</v>
      </c>
      <c r="Q169" s="3">
        <f>Tabelle3!Q$22*SIN(14*$B169+Tabelle3!Q$23)</f>
        <v>0</v>
      </c>
      <c r="R169" s="3">
        <f>Tabelle3!R$22*SIN(15*$B169+Tabelle3!R$23)</f>
        <v>0</v>
      </c>
      <c r="S169" s="3">
        <f>Tabelle3!S$22*SIN(16*$B169+Tabelle3!S$23)</f>
        <v>0</v>
      </c>
      <c r="T169" s="6">
        <f t="shared" si="9"/>
        <v>1.4980973490458727</v>
      </c>
      <c r="U169" s="52">
        <f t="shared" si="10"/>
        <v>-1.416478871578966</v>
      </c>
      <c r="V169" s="53">
        <f t="shared" si="11"/>
        <v>0.48773278912602414</v>
      </c>
    </row>
    <row r="170" spans="1:22" ht="13.5">
      <c r="A170" s="3">
        <v>162</v>
      </c>
      <c r="B170" s="3">
        <f t="shared" si="8"/>
        <v>2.827433388230814</v>
      </c>
      <c r="C170" s="5">
        <f>Tabelle3!$C$22</f>
        <v>1</v>
      </c>
      <c r="D170" s="3">
        <f>Tabelle3!D$22*SIN(1*$B170+Tabelle3!D$23)</f>
        <v>0</v>
      </c>
      <c r="E170" s="3">
        <f>Tabelle3!E$22*SIN(2*$B170+Tabelle3!E$23)</f>
        <v>0</v>
      </c>
      <c r="F170" s="3">
        <f>Tabelle3!F$22*SIN(3*$B170+Tabelle3!F$23)</f>
        <v>0</v>
      </c>
      <c r="G170" s="3">
        <f>Tabelle3!G$22*SIN(4*$B170+Tabelle3!G$23)</f>
        <v>0</v>
      </c>
      <c r="H170" s="3">
        <f>Tabelle3!H$22*SIN(5*$B170+Tabelle3!H$23)</f>
        <v>0.5</v>
      </c>
      <c r="I170" s="3">
        <f>Tabelle3!I$22*SIN(6*$B170+Tabelle3!I$23)</f>
        <v>0</v>
      </c>
      <c r="J170" s="3">
        <f>Tabelle3!J$22*SIN(7*$B170+Tabelle3!J$23)</f>
        <v>0</v>
      </c>
      <c r="K170" s="3">
        <f>Tabelle3!K$22*SIN(8*$B170+Tabelle3!K$23)</f>
        <v>0</v>
      </c>
      <c r="L170" s="3">
        <f>Tabelle3!L$22*SIN(9*$B170+Tabelle3!L$23)</f>
        <v>0</v>
      </c>
      <c r="M170" s="3">
        <f>Tabelle3!M$22*SIN(10*$B170+Tabelle3!M$23)</f>
        <v>0</v>
      </c>
      <c r="N170" s="3">
        <f>Tabelle3!N$22*SIN(11*$B170+Tabelle3!N$23)</f>
        <v>0</v>
      </c>
      <c r="O170" s="3">
        <f>Tabelle3!O$22*SIN(12*$B170+Tabelle3!O$23)</f>
        <v>0</v>
      </c>
      <c r="P170" s="3">
        <f>Tabelle3!P$22*SIN(13*$B170+Tabelle3!P$23)</f>
        <v>0</v>
      </c>
      <c r="Q170" s="3">
        <f>Tabelle3!Q$22*SIN(14*$B170+Tabelle3!Q$23)</f>
        <v>0</v>
      </c>
      <c r="R170" s="3">
        <f>Tabelle3!R$22*SIN(15*$B170+Tabelle3!R$23)</f>
        <v>0</v>
      </c>
      <c r="S170" s="3">
        <f>Tabelle3!S$22*SIN(16*$B170+Tabelle3!S$23)</f>
        <v>0</v>
      </c>
      <c r="T170" s="6">
        <f t="shared" si="9"/>
        <v>1.5</v>
      </c>
      <c r="U170" s="52">
        <f t="shared" si="10"/>
        <v>-1.4265847744427302</v>
      </c>
      <c r="V170" s="53">
        <f t="shared" si="11"/>
        <v>0.4635254915624213</v>
      </c>
    </row>
    <row r="171" spans="1:22" ht="13.5">
      <c r="A171" s="3">
        <v>163</v>
      </c>
      <c r="B171" s="3">
        <f t="shared" si="8"/>
        <v>2.844886680750757</v>
      </c>
      <c r="C171" s="5">
        <f>Tabelle3!$C$22</f>
        <v>1</v>
      </c>
      <c r="D171" s="3">
        <f>Tabelle3!D$22*SIN(1*$B171+Tabelle3!D$23)</f>
        <v>0</v>
      </c>
      <c r="E171" s="3">
        <f>Tabelle3!E$22*SIN(2*$B171+Tabelle3!E$23)</f>
        <v>0</v>
      </c>
      <c r="F171" s="3">
        <f>Tabelle3!F$22*SIN(3*$B171+Tabelle3!F$23)</f>
        <v>0</v>
      </c>
      <c r="G171" s="3">
        <f>Tabelle3!G$22*SIN(4*$B171+Tabelle3!G$23)</f>
        <v>0</v>
      </c>
      <c r="H171" s="3">
        <f>Tabelle3!H$22*SIN(5*$B171+Tabelle3!H$23)</f>
        <v>0.4980973490458728</v>
      </c>
      <c r="I171" s="3">
        <f>Tabelle3!I$22*SIN(6*$B171+Tabelle3!I$23)</f>
        <v>0</v>
      </c>
      <c r="J171" s="3">
        <f>Tabelle3!J$22*SIN(7*$B171+Tabelle3!J$23)</f>
        <v>0</v>
      </c>
      <c r="K171" s="3">
        <f>Tabelle3!K$22*SIN(8*$B171+Tabelle3!K$23)</f>
        <v>0</v>
      </c>
      <c r="L171" s="3">
        <f>Tabelle3!L$22*SIN(9*$B171+Tabelle3!L$23)</f>
        <v>0</v>
      </c>
      <c r="M171" s="3">
        <f>Tabelle3!M$22*SIN(10*$B171+Tabelle3!M$23)</f>
        <v>0</v>
      </c>
      <c r="N171" s="3">
        <f>Tabelle3!N$22*SIN(11*$B171+Tabelle3!N$23)</f>
        <v>0</v>
      </c>
      <c r="O171" s="3">
        <f>Tabelle3!O$22*SIN(12*$B171+Tabelle3!O$23)</f>
        <v>0</v>
      </c>
      <c r="P171" s="3">
        <f>Tabelle3!P$22*SIN(13*$B171+Tabelle3!P$23)</f>
        <v>0</v>
      </c>
      <c r="Q171" s="3">
        <f>Tabelle3!Q$22*SIN(14*$B171+Tabelle3!Q$23)</f>
        <v>0</v>
      </c>
      <c r="R171" s="3">
        <f>Tabelle3!R$22*SIN(15*$B171+Tabelle3!R$23)</f>
        <v>0</v>
      </c>
      <c r="S171" s="3">
        <f>Tabelle3!S$22*SIN(16*$B171+Tabelle3!S$23)</f>
        <v>0</v>
      </c>
      <c r="T171" s="6">
        <f t="shared" si="9"/>
        <v>1.4980973490458727</v>
      </c>
      <c r="U171" s="52">
        <f t="shared" si="10"/>
        <v>-1.4326376197881836</v>
      </c>
      <c r="V171" s="53">
        <f t="shared" si="11"/>
        <v>0.438001275781155</v>
      </c>
    </row>
    <row r="172" spans="1:22" ht="13.5">
      <c r="A172" s="3">
        <v>164</v>
      </c>
      <c r="B172" s="3">
        <f t="shared" si="8"/>
        <v>2.8623399732707</v>
      </c>
      <c r="C172" s="5">
        <f>Tabelle3!$C$22</f>
        <v>1</v>
      </c>
      <c r="D172" s="3">
        <f>Tabelle3!D$22*SIN(1*$B172+Tabelle3!D$23)</f>
        <v>0</v>
      </c>
      <c r="E172" s="3">
        <f>Tabelle3!E$22*SIN(2*$B172+Tabelle3!E$23)</f>
        <v>0</v>
      </c>
      <c r="F172" s="3">
        <f>Tabelle3!F$22*SIN(3*$B172+Tabelle3!F$23)</f>
        <v>0</v>
      </c>
      <c r="G172" s="3">
        <f>Tabelle3!G$22*SIN(4*$B172+Tabelle3!G$23)</f>
        <v>0</v>
      </c>
      <c r="H172" s="3">
        <f>Tabelle3!H$22*SIN(5*$B172+Tabelle3!H$23)</f>
        <v>0.49240387650610423</v>
      </c>
      <c r="I172" s="3">
        <f>Tabelle3!I$22*SIN(6*$B172+Tabelle3!I$23)</f>
        <v>0</v>
      </c>
      <c r="J172" s="3">
        <f>Tabelle3!J$22*SIN(7*$B172+Tabelle3!J$23)</f>
        <v>0</v>
      </c>
      <c r="K172" s="3">
        <f>Tabelle3!K$22*SIN(8*$B172+Tabelle3!K$23)</f>
        <v>0</v>
      </c>
      <c r="L172" s="3">
        <f>Tabelle3!L$22*SIN(9*$B172+Tabelle3!L$23)</f>
        <v>0</v>
      </c>
      <c r="M172" s="3">
        <f>Tabelle3!M$22*SIN(10*$B172+Tabelle3!M$23)</f>
        <v>0</v>
      </c>
      <c r="N172" s="3">
        <f>Tabelle3!N$22*SIN(11*$B172+Tabelle3!N$23)</f>
        <v>0</v>
      </c>
      <c r="O172" s="3">
        <f>Tabelle3!O$22*SIN(12*$B172+Tabelle3!O$23)</f>
        <v>0</v>
      </c>
      <c r="P172" s="3">
        <f>Tabelle3!P$22*SIN(13*$B172+Tabelle3!P$23)</f>
        <v>0</v>
      </c>
      <c r="Q172" s="3">
        <f>Tabelle3!Q$22*SIN(14*$B172+Tabelle3!Q$23)</f>
        <v>0</v>
      </c>
      <c r="R172" s="3">
        <f>Tabelle3!R$22*SIN(15*$B172+Tabelle3!R$23)</f>
        <v>0</v>
      </c>
      <c r="S172" s="3">
        <f>Tabelle3!S$22*SIN(16*$B172+Tabelle3!S$23)</f>
        <v>0</v>
      </c>
      <c r="T172" s="6">
        <f t="shared" si="9"/>
        <v>1.4924038765061043</v>
      </c>
      <c r="U172" s="52">
        <f t="shared" si="10"/>
        <v>-1.434590681355179</v>
      </c>
      <c r="V172" s="53">
        <f t="shared" si="11"/>
        <v>0.4113622583311827</v>
      </c>
    </row>
    <row r="173" spans="1:22" ht="13.5">
      <c r="A173" s="3">
        <v>165</v>
      </c>
      <c r="B173" s="3">
        <f t="shared" si="8"/>
        <v>2.8797932657906435</v>
      </c>
      <c r="C173" s="5">
        <f>Tabelle3!$C$22</f>
        <v>1</v>
      </c>
      <c r="D173" s="3">
        <f>Tabelle3!D$22*SIN(1*$B173+Tabelle3!D$23)</f>
        <v>0</v>
      </c>
      <c r="E173" s="3">
        <f>Tabelle3!E$22*SIN(2*$B173+Tabelle3!E$23)</f>
        <v>0</v>
      </c>
      <c r="F173" s="3">
        <f>Tabelle3!F$22*SIN(3*$B173+Tabelle3!F$23)</f>
        <v>0</v>
      </c>
      <c r="G173" s="3">
        <f>Tabelle3!G$22*SIN(4*$B173+Tabelle3!G$23)</f>
        <v>0</v>
      </c>
      <c r="H173" s="3">
        <f>Tabelle3!H$22*SIN(5*$B173+Tabelle3!H$23)</f>
        <v>0.48296291314453427</v>
      </c>
      <c r="I173" s="3">
        <f>Tabelle3!I$22*SIN(6*$B173+Tabelle3!I$23)</f>
        <v>0</v>
      </c>
      <c r="J173" s="3">
        <f>Tabelle3!J$22*SIN(7*$B173+Tabelle3!J$23)</f>
        <v>0</v>
      </c>
      <c r="K173" s="3">
        <f>Tabelle3!K$22*SIN(8*$B173+Tabelle3!K$23)</f>
        <v>0</v>
      </c>
      <c r="L173" s="3">
        <f>Tabelle3!L$22*SIN(9*$B173+Tabelle3!L$23)</f>
        <v>0</v>
      </c>
      <c r="M173" s="3">
        <f>Tabelle3!M$22*SIN(10*$B173+Tabelle3!M$23)</f>
        <v>0</v>
      </c>
      <c r="N173" s="3">
        <f>Tabelle3!N$22*SIN(11*$B173+Tabelle3!N$23)</f>
        <v>0</v>
      </c>
      <c r="O173" s="3">
        <f>Tabelle3!O$22*SIN(12*$B173+Tabelle3!O$23)</f>
        <v>0</v>
      </c>
      <c r="P173" s="3">
        <f>Tabelle3!P$22*SIN(13*$B173+Tabelle3!P$23)</f>
        <v>0</v>
      </c>
      <c r="Q173" s="3">
        <f>Tabelle3!Q$22*SIN(14*$B173+Tabelle3!Q$23)</f>
        <v>0</v>
      </c>
      <c r="R173" s="3">
        <f>Tabelle3!R$22*SIN(15*$B173+Tabelle3!R$23)</f>
        <v>0</v>
      </c>
      <c r="S173" s="3">
        <f>Tabelle3!S$22*SIN(16*$B173+Tabelle3!S$23)</f>
        <v>0</v>
      </c>
      <c r="T173" s="6">
        <f t="shared" si="9"/>
        <v>1.4829629131445343</v>
      </c>
      <c r="U173" s="52">
        <f t="shared" si="10"/>
        <v>-1.432432177235178</v>
      </c>
      <c r="V173" s="53">
        <f t="shared" si="11"/>
        <v>0.3838190451025212</v>
      </c>
    </row>
    <row r="174" spans="1:22" ht="13.5">
      <c r="A174" s="3">
        <v>166</v>
      </c>
      <c r="B174" s="3">
        <f t="shared" si="8"/>
        <v>2.897246558310587</v>
      </c>
      <c r="C174" s="5">
        <f>Tabelle3!$C$22</f>
        <v>1</v>
      </c>
      <c r="D174" s="3">
        <f>Tabelle3!D$22*SIN(1*$B174+Tabelle3!D$23)</f>
        <v>0</v>
      </c>
      <c r="E174" s="3">
        <f>Tabelle3!E$22*SIN(2*$B174+Tabelle3!E$23)</f>
        <v>0</v>
      </c>
      <c r="F174" s="3">
        <f>Tabelle3!F$22*SIN(3*$B174+Tabelle3!F$23)</f>
        <v>0</v>
      </c>
      <c r="G174" s="3">
        <f>Tabelle3!G$22*SIN(4*$B174+Tabelle3!G$23)</f>
        <v>0</v>
      </c>
      <c r="H174" s="3">
        <f>Tabelle3!H$22*SIN(5*$B174+Tabelle3!H$23)</f>
        <v>0.46984631039295405</v>
      </c>
      <c r="I174" s="3">
        <f>Tabelle3!I$22*SIN(6*$B174+Tabelle3!I$23)</f>
        <v>0</v>
      </c>
      <c r="J174" s="3">
        <f>Tabelle3!J$22*SIN(7*$B174+Tabelle3!J$23)</f>
        <v>0</v>
      </c>
      <c r="K174" s="3">
        <f>Tabelle3!K$22*SIN(8*$B174+Tabelle3!K$23)</f>
        <v>0</v>
      </c>
      <c r="L174" s="3">
        <f>Tabelle3!L$22*SIN(9*$B174+Tabelle3!L$23)</f>
        <v>0</v>
      </c>
      <c r="M174" s="3">
        <f>Tabelle3!M$22*SIN(10*$B174+Tabelle3!M$23)</f>
        <v>0</v>
      </c>
      <c r="N174" s="3">
        <f>Tabelle3!N$22*SIN(11*$B174+Tabelle3!N$23)</f>
        <v>0</v>
      </c>
      <c r="O174" s="3">
        <f>Tabelle3!O$22*SIN(12*$B174+Tabelle3!O$23)</f>
        <v>0</v>
      </c>
      <c r="P174" s="3">
        <f>Tabelle3!P$22*SIN(13*$B174+Tabelle3!P$23)</f>
        <v>0</v>
      </c>
      <c r="Q174" s="3">
        <f>Tabelle3!Q$22*SIN(14*$B174+Tabelle3!Q$23)</f>
        <v>0</v>
      </c>
      <c r="R174" s="3">
        <f>Tabelle3!R$22*SIN(15*$B174+Tabelle3!R$23)</f>
        <v>0</v>
      </c>
      <c r="S174" s="3">
        <f>Tabelle3!S$22*SIN(16*$B174+Tabelle3!S$23)</f>
        <v>0</v>
      </c>
      <c r="T174" s="6">
        <f t="shared" si="9"/>
        <v>1.469846310392954</v>
      </c>
      <c r="U174" s="52">
        <f t="shared" si="10"/>
        <v>-1.426185593256825</v>
      </c>
      <c r="V174" s="53">
        <f t="shared" si="11"/>
        <v>0.355588005650441</v>
      </c>
    </row>
    <row r="175" spans="1:22" ht="13.5">
      <c r="A175" s="3">
        <v>167</v>
      </c>
      <c r="B175" s="3">
        <f t="shared" si="8"/>
        <v>2.9146998508305306</v>
      </c>
      <c r="C175" s="5">
        <f>Tabelle3!$C$22</f>
        <v>1</v>
      </c>
      <c r="D175" s="3">
        <f>Tabelle3!D$22*SIN(1*$B175+Tabelle3!D$23)</f>
        <v>0</v>
      </c>
      <c r="E175" s="3">
        <f>Tabelle3!E$22*SIN(2*$B175+Tabelle3!E$23)</f>
        <v>0</v>
      </c>
      <c r="F175" s="3">
        <f>Tabelle3!F$22*SIN(3*$B175+Tabelle3!F$23)</f>
        <v>0</v>
      </c>
      <c r="G175" s="3">
        <f>Tabelle3!G$22*SIN(4*$B175+Tabelle3!G$23)</f>
        <v>0</v>
      </c>
      <c r="H175" s="3">
        <f>Tabelle3!H$22*SIN(5*$B175+Tabelle3!H$23)</f>
        <v>0.45315389351832486</v>
      </c>
      <c r="I175" s="3">
        <f>Tabelle3!I$22*SIN(6*$B175+Tabelle3!I$23)</f>
        <v>0</v>
      </c>
      <c r="J175" s="3">
        <f>Tabelle3!J$22*SIN(7*$B175+Tabelle3!J$23)</f>
        <v>0</v>
      </c>
      <c r="K175" s="3">
        <f>Tabelle3!K$22*SIN(8*$B175+Tabelle3!K$23)</f>
        <v>0</v>
      </c>
      <c r="L175" s="3">
        <f>Tabelle3!L$22*SIN(9*$B175+Tabelle3!L$23)</f>
        <v>0</v>
      </c>
      <c r="M175" s="3">
        <f>Tabelle3!M$22*SIN(10*$B175+Tabelle3!M$23)</f>
        <v>0</v>
      </c>
      <c r="N175" s="3">
        <f>Tabelle3!N$22*SIN(11*$B175+Tabelle3!N$23)</f>
        <v>0</v>
      </c>
      <c r="O175" s="3">
        <f>Tabelle3!O$22*SIN(12*$B175+Tabelle3!O$23)</f>
        <v>0</v>
      </c>
      <c r="P175" s="3">
        <f>Tabelle3!P$22*SIN(13*$B175+Tabelle3!P$23)</f>
        <v>0</v>
      </c>
      <c r="Q175" s="3">
        <f>Tabelle3!Q$22*SIN(14*$B175+Tabelle3!Q$23)</f>
        <v>0</v>
      </c>
      <c r="R175" s="3">
        <f>Tabelle3!R$22*SIN(15*$B175+Tabelle3!R$23)</f>
        <v>0</v>
      </c>
      <c r="S175" s="3">
        <f>Tabelle3!S$22*SIN(16*$B175+Tabelle3!S$23)</f>
        <v>0</v>
      </c>
      <c r="T175" s="6">
        <f t="shared" si="9"/>
        <v>1.4531538935183248</v>
      </c>
      <c r="U175" s="52">
        <f t="shared" si="10"/>
        <v>-1.415909653370367</v>
      </c>
      <c r="V175" s="53">
        <f t="shared" si="11"/>
        <v>0.3268885004708394</v>
      </c>
    </row>
    <row r="176" spans="1:22" ht="13.5">
      <c r="A176" s="3">
        <v>168</v>
      </c>
      <c r="B176" s="3">
        <f t="shared" si="8"/>
        <v>2.9321531433504737</v>
      </c>
      <c r="C176" s="5">
        <f>Tabelle3!$C$22</f>
        <v>1</v>
      </c>
      <c r="D176" s="3">
        <f>Tabelle3!D$22*SIN(1*$B176+Tabelle3!D$23)</f>
        <v>0</v>
      </c>
      <c r="E176" s="3">
        <f>Tabelle3!E$22*SIN(2*$B176+Tabelle3!E$23)</f>
        <v>0</v>
      </c>
      <c r="F176" s="3">
        <f>Tabelle3!F$22*SIN(3*$B176+Tabelle3!F$23)</f>
        <v>0</v>
      </c>
      <c r="G176" s="3">
        <f>Tabelle3!G$22*SIN(4*$B176+Tabelle3!G$23)</f>
        <v>0</v>
      </c>
      <c r="H176" s="3">
        <f>Tabelle3!H$22*SIN(5*$B176+Tabelle3!H$23)</f>
        <v>0.4330127018922192</v>
      </c>
      <c r="I176" s="3">
        <f>Tabelle3!I$22*SIN(6*$B176+Tabelle3!I$23)</f>
        <v>0</v>
      </c>
      <c r="J176" s="3">
        <f>Tabelle3!J$22*SIN(7*$B176+Tabelle3!J$23)</f>
        <v>0</v>
      </c>
      <c r="K176" s="3">
        <f>Tabelle3!K$22*SIN(8*$B176+Tabelle3!K$23)</f>
        <v>0</v>
      </c>
      <c r="L176" s="3">
        <f>Tabelle3!L$22*SIN(9*$B176+Tabelle3!L$23)</f>
        <v>0</v>
      </c>
      <c r="M176" s="3">
        <f>Tabelle3!M$22*SIN(10*$B176+Tabelle3!M$23)</f>
        <v>0</v>
      </c>
      <c r="N176" s="3">
        <f>Tabelle3!N$22*SIN(11*$B176+Tabelle3!N$23)</f>
        <v>0</v>
      </c>
      <c r="O176" s="3">
        <f>Tabelle3!O$22*SIN(12*$B176+Tabelle3!O$23)</f>
        <v>0</v>
      </c>
      <c r="P176" s="3">
        <f>Tabelle3!P$22*SIN(13*$B176+Tabelle3!P$23)</f>
        <v>0</v>
      </c>
      <c r="Q176" s="3">
        <f>Tabelle3!Q$22*SIN(14*$B176+Tabelle3!Q$23)</f>
        <v>0</v>
      </c>
      <c r="R176" s="3">
        <f>Tabelle3!R$22*SIN(15*$B176+Tabelle3!R$23)</f>
        <v>0</v>
      </c>
      <c r="S176" s="3">
        <f>Tabelle3!S$22*SIN(16*$B176+Tabelle3!S$23)</f>
        <v>0</v>
      </c>
      <c r="T176" s="6">
        <f t="shared" si="9"/>
        <v>1.4330127018922192</v>
      </c>
      <c r="U176" s="52">
        <f t="shared" si="10"/>
        <v>-1.4016979361769426</v>
      </c>
      <c r="V176" s="53">
        <f t="shared" si="11"/>
        <v>0.297940093813737</v>
      </c>
    </row>
    <row r="177" spans="1:22" ht="13.5">
      <c r="A177" s="3">
        <v>169</v>
      </c>
      <c r="B177" s="3">
        <f t="shared" si="8"/>
        <v>2.949606435870417</v>
      </c>
      <c r="C177" s="5">
        <f>Tabelle3!$C$22</f>
        <v>1</v>
      </c>
      <c r="D177" s="3">
        <f>Tabelle3!D$22*SIN(1*$B177+Tabelle3!D$23)</f>
        <v>0</v>
      </c>
      <c r="E177" s="3">
        <f>Tabelle3!E$22*SIN(2*$B177+Tabelle3!E$23)</f>
        <v>0</v>
      </c>
      <c r="F177" s="3">
        <f>Tabelle3!F$22*SIN(3*$B177+Tabelle3!F$23)</f>
        <v>0</v>
      </c>
      <c r="G177" s="3">
        <f>Tabelle3!G$22*SIN(4*$B177+Tabelle3!G$23)</f>
        <v>0</v>
      </c>
      <c r="H177" s="3">
        <f>Tabelle3!H$22*SIN(5*$B177+Tabelle3!H$23)</f>
        <v>0.40957602214449623</v>
      </c>
      <c r="I177" s="3">
        <f>Tabelle3!I$22*SIN(6*$B177+Tabelle3!I$23)</f>
        <v>0</v>
      </c>
      <c r="J177" s="3">
        <f>Tabelle3!J$22*SIN(7*$B177+Tabelle3!J$23)</f>
        <v>0</v>
      </c>
      <c r="K177" s="3">
        <f>Tabelle3!K$22*SIN(8*$B177+Tabelle3!K$23)</f>
        <v>0</v>
      </c>
      <c r="L177" s="3">
        <f>Tabelle3!L$22*SIN(9*$B177+Tabelle3!L$23)</f>
        <v>0</v>
      </c>
      <c r="M177" s="3">
        <f>Tabelle3!M$22*SIN(10*$B177+Tabelle3!M$23)</f>
        <v>0</v>
      </c>
      <c r="N177" s="3">
        <f>Tabelle3!N$22*SIN(11*$B177+Tabelle3!N$23)</f>
        <v>0</v>
      </c>
      <c r="O177" s="3">
        <f>Tabelle3!O$22*SIN(12*$B177+Tabelle3!O$23)</f>
        <v>0</v>
      </c>
      <c r="P177" s="3">
        <f>Tabelle3!P$22*SIN(13*$B177+Tabelle3!P$23)</f>
        <v>0</v>
      </c>
      <c r="Q177" s="3">
        <f>Tabelle3!Q$22*SIN(14*$B177+Tabelle3!Q$23)</f>
        <v>0</v>
      </c>
      <c r="R177" s="3">
        <f>Tabelle3!R$22*SIN(15*$B177+Tabelle3!R$23)</f>
        <v>0</v>
      </c>
      <c r="S177" s="3">
        <f>Tabelle3!S$22*SIN(16*$B177+Tabelle3!S$23)</f>
        <v>0</v>
      </c>
      <c r="T177" s="6">
        <f t="shared" si="9"/>
        <v>1.4095760221444962</v>
      </c>
      <c r="U177" s="52">
        <f t="shared" si="10"/>
        <v>-1.3836781404730638</v>
      </c>
      <c r="V177" s="53">
        <f t="shared" si="11"/>
        <v>0.26895978469225784</v>
      </c>
    </row>
    <row r="178" spans="1:22" ht="13.5">
      <c r="A178" s="3">
        <v>170</v>
      </c>
      <c r="B178" s="3">
        <f t="shared" si="8"/>
        <v>2.9670597283903604</v>
      </c>
      <c r="C178" s="5">
        <f>Tabelle3!$C$22</f>
        <v>1</v>
      </c>
      <c r="D178" s="3">
        <f>Tabelle3!D$22*SIN(1*$B178+Tabelle3!D$23)</f>
        <v>0</v>
      </c>
      <c r="E178" s="3">
        <f>Tabelle3!E$22*SIN(2*$B178+Tabelle3!E$23)</f>
        <v>0</v>
      </c>
      <c r="F178" s="3">
        <f>Tabelle3!F$22*SIN(3*$B178+Tabelle3!F$23)</f>
        <v>0</v>
      </c>
      <c r="G178" s="3">
        <f>Tabelle3!G$22*SIN(4*$B178+Tabelle3!G$23)</f>
        <v>0</v>
      </c>
      <c r="H178" s="3">
        <f>Tabelle3!H$22*SIN(5*$B178+Tabelle3!H$23)</f>
        <v>0.3830222215594889</v>
      </c>
      <c r="I178" s="3">
        <f>Tabelle3!I$22*SIN(6*$B178+Tabelle3!I$23)</f>
        <v>0</v>
      </c>
      <c r="J178" s="3">
        <f>Tabelle3!J$22*SIN(7*$B178+Tabelle3!J$23)</f>
        <v>0</v>
      </c>
      <c r="K178" s="3">
        <f>Tabelle3!K$22*SIN(8*$B178+Tabelle3!K$23)</f>
        <v>0</v>
      </c>
      <c r="L178" s="3">
        <f>Tabelle3!L$22*SIN(9*$B178+Tabelle3!L$23)</f>
        <v>0</v>
      </c>
      <c r="M178" s="3">
        <f>Tabelle3!M$22*SIN(10*$B178+Tabelle3!M$23)</f>
        <v>0</v>
      </c>
      <c r="N178" s="3">
        <f>Tabelle3!N$22*SIN(11*$B178+Tabelle3!N$23)</f>
        <v>0</v>
      </c>
      <c r="O178" s="3">
        <f>Tabelle3!O$22*SIN(12*$B178+Tabelle3!O$23)</f>
        <v>0</v>
      </c>
      <c r="P178" s="3">
        <f>Tabelle3!P$22*SIN(13*$B178+Tabelle3!P$23)</f>
        <v>0</v>
      </c>
      <c r="Q178" s="3">
        <f>Tabelle3!Q$22*SIN(14*$B178+Tabelle3!Q$23)</f>
        <v>0</v>
      </c>
      <c r="R178" s="3">
        <f>Tabelle3!R$22*SIN(15*$B178+Tabelle3!R$23)</f>
        <v>0</v>
      </c>
      <c r="S178" s="3">
        <f>Tabelle3!S$22*SIN(16*$B178+Tabelle3!S$23)</f>
        <v>0</v>
      </c>
      <c r="T178" s="6">
        <f t="shared" si="9"/>
        <v>1.383022221559489</v>
      </c>
      <c r="U178" s="52">
        <f t="shared" si="10"/>
        <v>-1.3620110063799524</v>
      </c>
      <c r="V178" s="53">
        <f t="shared" si="11"/>
        <v>0.24015928844667475</v>
      </c>
    </row>
    <row r="179" spans="1:22" ht="13.5">
      <c r="A179" s="3">
        <v>171</v>
      </c>
      <c r="B179" s="3">
        <f t="shared" si="8"/>
        <v>2.9845130209103035</v>
      </c>
      <c r="C179" s="5">
        <f>Tabelle3!$C$22</f>
        <v>1</v>
      </c>
      <c r="D179" s="3">
        <f>Tabelle3!D$22*SIN(1*$B179+Tabelle3!D$23)</f>
        <v>0</v>
      </c>
      <c r="E179" s="3">
        <f>Tabelle3!E$22*SIN(2*$B179+Tabelle3!E$23)</f>
        <v>0</v>
      </c>
      <c r="F179" s="3">
        <f>Tabelle3!F$22*SIN(3*$B179+Tabelle3!F$23)</f>
        <v>0</v>
      </c>
      <c r="G179" s="3">
        <f>Tabelle3!G$22*SIN(4*$B179+Tabelle3!G$23)</f>
        <v>0</v>
      </c>
      <c r="H179" s="3">
        <f>Tabelle3!H$22*SIN(5*$B179+Tabelle3!H$23)</f>
        <v>0.3535533905932743</v>
      </c>
      <c r="I179" s="3">
        <f>Tabelle3!I$22*SIN(6*$B179+Tabelle3!I$23)</f>
        <v>0</v>
      </c>
      <c r="J179" s="3">
        <f>Tabelle3!J$22*SIN(7*$B179+Tabelle3!J$23)</f>
        <v>0</v>
      </c>
      <c r="K179" s="3">
        <f>Tabelle3!K$22*SIN(8*$B179+Tabelle3!K$23)</f>
        <v>0</v>
      </c>
      <c r="L179" s="3">
        <f>Tabelle3!L$22*SIN(9*$B179+Tabelle3!L$23)</f>
        <v>0</v>
      </c>
      <c r="M179" s="3">
        <f>Tabelle3!M$22*SIN(10*$B179+Tabelle3!M$23)</f>
        <v>0</v>
      </c>
      <c r="N179" s="3">
        <f>Tabelle3!N$22*SIN(11*$B179+Tabelle3!N$23)</f>
        <v>0</v>
      </c>
      <c r="O179" s="3">
        <f>Tabelle3!O$22*SIN(12*$B179+Tabelle3!O$23)</f>
        <v>0</v>
      </c>
      <c r="P179" s="3">
        <f>Tabelle3!P$22*SIN(13*$B179+Tabelle3!P$23)</f>
        <v>0</v>
      </c>
      <c r="Q179" s="3">
        <f>Tabelle3!Q$22*SIN(14*$B179+Tabelle3!Q$23)</f>
        <v>0</v>
      </c>
      <c r="R179" s="3">
        <f>Tabelle3!R$22*SIN(15*$B179+Tabelle3!R$23)</f>
        <v>0</v>
      </c>
      <c r="S179" s="3">
        <f>Tabelle3!S$22*SIN(16*$B179+Tabelle3!S$23)</f>
        <v>0</v>
      </c>
      <c r="T179" s="6">
        <f t="shared" si="9"/>
        <v>1.3535533905932744</v>
      </c>
      <c r="U179" s="52">
        <f t="shared" si="10"/>
        <v>-1.3368889022619934</v>
      </c>
      <c r="V179" s="53">
        <f t="shared" si="11"/>
        <v>0.2117424005608497</v>
      </c>
    </row>
    <row r="180" spans="1:22" ht="13.5">
      <c r="A180" s="3">
        <v>172</v>
      </c>
      <c r="B180" s="3">
        <f t="shared" si="8"/>
        <v>3.0019663134302466</v>
      </c>
      <c r="C180" s="5">
        <f>Tabelle3!$C$22</f>
        <v>1</v>
      </c>
      <c r="D180" s="3">
        <f>Tabelle3!D$22*SIN(1*$B180+Tabelle3!D$23)</f>
        <v>0</v>
      </c>
      <c r="E180" s="3">
        <f>Tabelle3!E$22*SIN(2*$B180+Tabelle3!E$23)</f>
        <v>0</v>
      </c>
      <c r="F180" s="3">
        <f>Tabelle3!F$22*SIN(3*$B180+Tabelle3!F$23)</f>
        <v>0</v>
      </c>
      <c r="G180" s="3">
        <f>Tabelle3!G$22*SIN(4*$B180+Tabelle3!G$23)</f>
        <v>0</v>
      </c>
      <c r="H180" s="3">
        <f>Tabelle3!H$22*SIN(5*$B180+Tabelle3!H$23)</f>
        <v>0.3213938048432703</v>
      </c>
      <c r="I180" s="3">
        <f>Tabelle3!I$22*SIN(6*$B180+Tabelle3!I$23)</f>
        <v>0</v>
      </c>
      <c r="J180" s="3">
        <f>Tabelle3!J$22*SIN(7*$B180+Tabelle3!J$23)</f>
        <v>0</v>
      </c>
      <c r="K180" s="3">
        <f>Tabelle3!K$22*SIN(8*$B180+Tabelle3!K$23)</f>
        <v>0</v>
      </c>
      <c r="L180" s="3">
        <f>Tabelle3!L$22*SIN(9*$B180+Tabelle3!L$23)</f>
        <v>0</v>
      </c>
      <c r="M180" s="3">
        <f>Tabelle3!M$22*SIN(10*$B180+Tabelle3!M$23)</f>
        <v>0</v>
      </c>
      <c r="N180" s="3">
        <f>Tabelle3!N$22*SIN(11*$B180+Tabelle3!N$23)</f>
        <v>0</v>
      </c>
      <c r="O180" s="3">
        <f>Tabelle3!O$22*SIN(12*$B180+Tabelle3!O$23)</f>
        <v>0</v>
      </c>
      <c r="P180" s="3">
        <f>Tabelle3!P$22*SIN(13*$B180+Tabelle3!P$23)</f>
        <v>0</v>
      </c>
      <c r="Q180" s="3">
        <f>Tabelle3!Q$22*SIN(14*$B180+Tabelle3!Q$23)</f>
        <v>0</v>
      </c>
      <c r="R180" s="3">
        <f>Tabelle3!R$22*SIN(15*$B180+Tabelle3!R$23)</f>
        <v>0</v>
      </c>
      <c r="S180" s="3">
        <f>Tabelle3!S$22*SIN(16*$B180+Tabelle3!S$23)</f>
        <v>0</v>
      </c>
      <c r="T180" s="6">
        <f t="shared" si="9"/>
        <v>1.3213938048432703</v>
      </c>
      <c r="U180" s="52">
        <f t="shared" si="10"/>
        <v>-1.3085340911692207</v>
      </c>
      <c r="V180" s="53">
        <f t="shared" si="11"/>
        <v>0.18390247340945787</v>
      </c>
    </row>
    <row r="181" spans="1:22" ht="13.5">
      <c r="A181" s="3">
        <v>173</v>
      </c>
      <c r="B181" s="3">
        <f t="shared" si="8"/>
        <v>3.01941960595019</v>
      </c>
      <c r="C181" s="5">
        <f>Tabelle3!$C$22</f>
        <v>1</v>
      </c>
      <c r="D181" s="3">
        <f>Tabelle3!D$22*SIN(1*$B181+Tabelle3!D$23)</f>
        <v>0</v>
      </c>
      <c r="E181" s="3">
        <f>Tabelle3!E$22*SIN(2*$B181+Tabelle3!E$23)</f>
        <v>0</v>
      </c>
      <c r="F181" s="3">
        <f>Tabelle3!F$22*SIN(3*$B181+Tabelle3!F$23)</f>
        <v>0</v>
      </c>
      <c r="G181" s="3">
        <f>Tabelle3!G$22*SIN(4*$B181+Tabelle3!G$23)</f>
        <v>0</v>
      </c>
      <c r="H181" s="3">
        <f>Tabelle3!H$22*SIN(5*$B181+Tabelle3!H$23)</f>
        <v>0.286788218175523</v>
      </c>
      <c r="I181" s="3">
        <f>Tabelle3!I$22*SIN(6*$B181+Tabelle3!I$23)</f>
        <v>0</v>
      </c>
      <c r="J181" s="3">
        <f>Tabelle3!J$22*SIN(7*$B181+Tabelle3!J$23)</f>
        <v>0</v>
      </c>
      <c r="K181" s="3">
        <f>Tabelle3!K$22*SIN(8*$B181+Tabelle3!K$23)</f>
        <v>0</v>
      </c>
      <c r="L181" s="3">
        <f>Tabelle3!L$22*SIN(9*$B181+Tabelle3!L$23)</f>
        <v>0</v>
      </c>
      <c r="M181" s="3">
        <f>Tabelle3!M$22*SIN(10*$B181+Tabelle3!M$23)</f>
        <v>0</v>
      </c>
      <c r="N181" s="3">
        <f>Tabelle3!N$22*SIN(11*$B181+Tabelle3!N$23)</f>
        <v>0</v>
      </c>
      <c r="O181" s="3">
        <f>Tabelle3!O$22*SIN(12*$B181+Tabelle3!O$23)</f>
        <v>0</v>
      </c>
      <c r="P181" s="3">
        <f>Tabelle3!P$22*SIN(13*$B181+Tabelle3!P$23)</f>
        <v>0</v>
      </c>
      <c r="Q181" s="3">
        <f>Tabelle3!Q$22*SIN(14*$B181+Tabelle3!Q$23)</f>
        <v>0</v>
      </c>
      <c r="R181" s="3">
        <f>Tabelle3!R$22*SIN(15*$B181+Tabelle3!R$23)</f>
        <v>0</v>
      </c>
      <c r="S181" s="3">
        <f>Tabelle3!S$22*SIN(16*$B181+Tabelle3!S$23)</f>
        <v>0</v>
      </c>
      <c r="T181" s="6">
        <f t="shared" si="9"/>
        <v>1.286788218175523</v>
      </c>
      <c r="U181" s="52">
        <f t="shared" si="10"/>
        <v>-1.2771966939275092</v>
      </c>
      <c r="V181" s="53">
        <f t="shared" si="11"/>
        <v>0.15682003525053073</v>
      </c>
    </row>
    <row r="182" spans="1:22" ht="13.5">
      <c r="A182" s="3">
        <v>174</v>
      </c>
      <c r="B182" s="3">
        <f t="shared" si="8"/>
        <v>3.036872898470133</v>
      </c>
      <c r="C182" s="5">
        <f>Tabelle3!$C$22</f>
        <v>1</v>
      </c>
      <c r="D182" s="3">
        <f>Tabelle3!D$22*SIN(1*$B182+Tabelle3!D$23)</f>
        <v>0</v>
      </c>
      <c r="E182" s="3">
        <f>Tabelle3!E$22*SIN(2*$B182+Tabelle3!E$23)</f>
        <v>0</v>
      </c>
      <c r="F182" s="3">
        <f>Tabelle3!F$22*SIN(3*$B182+Tabelle3!F$23)</f>
        <v>0</v>
      </c>
      <c r="G182" s="3">
        <f>Tabelle3!G$22*SIN(4*$B182+Tabelle3!G$23)</f>
        <v>0</v>
      </c>
      <c r="H182" s="3">
        <f>Tabelle3!H$22*SIN(5*$B182+Tabelle3!H$23)</f>
        <v>0.2500000000000008</v>
      </c>
      <c r="I182" s="3">
        <f>Tabelle3!I$22*SIN(6*$B182+Tabelle3!I$23)</f>
        <v>0</v>
      </c>
      <c r="J182" s="3">
        <f>Tabelle3!J$22*SIN(7*$B182+Tabelle3!J$23)</f>
        <v>0</v>
      </c>
      <c r="K182" s="3">
        <f>Tabelle3!K$22*SIN(8*$B182+Tabelle3!K$23)</f>
        <v>0</v>
      </c>
      <c r="L182" s="3">
        <f>Tabelle3!L$22*SIN(9*$B182+Tabelle3!L$23)</f>
        <v>0</v>
      </c>
      <c r="M182" s="3">
        <f>Tabelle3!M$22*SIN(10*$B182+Tabelle3!M$23)</f>
        <v>0</v>
      </c>
      <c r="N182" s="3">
        <f>Tabelle3!N$22*SIN(11*$B182+Tabelle3!N$23)</f>
        <v>0</v>
      </c>
      <c r="O182" s="3">
        <f>Tabelle3!O$22*SIN(12*$B182+Tabelle3!O$23)</f>
        <v>0</v>
      </c>
      <c r="P182" s="3">
        <f>Tabelle3!P$22*SIN(13*$B182+Tabelle3!P$23)</f>
        <v>0</v>
      </c>
      <c r="Q182" s="3">
        <f>Tabelle3!Q$22*SIN(14*$B182+Tabelle3!Q$23)</f>
        <v>0</v>
      </c>
      <c r="R182" s="3">
        <f>Tabelle3!R$22*SIN(15*$B182+Tabelle3!R$23)</f>
        <v>0</v>
      </c>
      <c r="S182" s="3">
        <f>Tabelle3!S$22*SIN(16*$B182+Tabelle3!S$23)</f>
        <v>0</v>
      </c>
      <c r="T182" s="6">
        <f t="shared" si="9"/>
        <v>1.2500000000000009</v>
      </c>
      <c r="U182" s="52">
        <f t="shared" si="10"/>
        <v>-1.2431523692103426</v>
      </c>
      <c r="V182" s="53">
        <f t="shared" si="11"/>
        <v>0.13066057908456727</v>
      </c>
    </row>
    <row r="183" spans="1:22" ht="13.5">
      <c r="A183" s="3">
        <v>175</v>
      </c>
      <c r="B183" s="3">
        <f t="shared" si="8"/>
        <v>3.0543261909900763</v>
      </c>
      <c r="C183" s="5">
        <f>Tabelle3!$C$22</f>
        <v>1</v>
      </c>
      <c r="D183" s="3">
        <f>Tabelle3!D$22*SIN(1*$B183+Tabelle3!D$23)</f>
        <v>0</v>
      </c>
      <c r="E183" s="3">
        <f>Tabelle3!E$22*SIN(2*$B183+Tabelle3!E$23)</f>
        <v>0</v>
      </c>
      <c r="F183" s="3">
        <f>Tabelle3!F$22*SIN(3*$B183+Tabelle3!F$23)</f>
        <v>0</v>
      </c>
      <c r="G183" s="3">
        <f>Tabelle3!G$22*SIN(4*$B183+Tabelle3!G$23)</f>
        <v>0</v>
      </c>
      <c r="H183" s="3">
        <f>Tabelle3!H$22*SIN(5*$B183+Tabelle3!H$23)</f>
        <v>0.21130913087035058</v>
      </c>
      <c r="I183" s="3">
        <f>Tabelle3!I$22*SIN(6*$B183+Tabelle3!I$23)</f>
        <v>0</v>
      </c>
      <c r="J183" s="3">
        <f>Tabelle3!J$22*SIN(7*$B183+Tabelle3!J$23)</f>
        <v>0</v>
      </c>
      <c r="K183" s="3">
        <f>Tabelle3!K$22*SIN(8*$B183+Tabelle3!K$23)</f>
        <v>0</v>
      </c>
      <c r="L183" s="3">
        <f>Tabelle3!L$22*SIN(9*$B183+Tabelle3!L$23)</f>
        <v>0</v>
      </c>
      <c r="M183" s="3">
        <f>Tabelle3!M$22*SIN(10*$B183+Tabelle3!M$23)</f>
        <v>0</v>
      </c>
      <c r="N183" s="3">
        <f>Tabelle3!N$22*SIN(11*$B183+Tabelle3!N$23)</f>
        <v>0</v>
      </c>
      <c r="O183" s="3">
        <f>Tabelle3!O$22*SIN(12*$B183+Tabelle3!O$23)</f>
        <v>0</v>
      </c>
      <c r="P183" s="3">
        <f>Tabelle3!P$22*SIN(13*$B183+Tabelle3!P$23)</f>
        <v>0</v>
      </c>
      <c r="Q183" s="3">
        <f>Tabelle3!Q$22*SIN(14*$B183+Tabelle3!Q$23)</f>
        <v>0</v>
      </c>
      <c r="R183" s="3">
        <f>Tabelle3!R$22*SIN(15*$B183+Tabelle3!R$23)</f>
        <v>0</v>
      </c>
      <c r="S183" s="3">
        <f>Tabelle3!S$22*SIN(16*$B183+Tabelle3!S$23)</f>
        <v>0</v>
      </c>
      <c r="T183" s="6">
        <f t="shared" si="9"/>
        <v>1.2113091308703505</v>
      </c>
      <c r="U183" s="52">
        <f t="shared" si="10"/>
        <v>-1.2066997339231635</v>
      </c>
      <c r="V183" s="53">
        <f t="shared" si="11"/>
        <v>0.10557254699802623</v>
      </c>
    </row>
    <row r="184" spans="1:22" ht="13.5">
      <c r="A184" s="3">
        <v>176</v>
      </c>
      <c r="B184" s="3">
        <f t="shared" si="8"/>
        <v>3.07177948351002</v>
      </c>
      <c r="C184" s="5">
        <f>Tabelle3!$C$22</f>
        <v>1</v>
      </c>
      <c r="D184" s="3">
        <f>Tabelle3!D$22*SIN(1*$B184+Tabelle3!D$23)</f>
        <v>0</v>
      </c>
      <c r="E184" s="3">
        <f>Tabelle3!E$22*SIN(2*$B184+Tabelle3!E$23)</f>
        <v>0</v>
      </c>
      <c r="F184" s="3">
        <f>Tabelle3!F$22*SIN(3*$B184+Tabelle3!F$23)</f>
        <v>0</v>
      </c>
      <c r="G184" s="3">
        <f>Tabelle3!G$22*SIN(4*$B184+Tabelle3!G$23)</f>
        <v>0</v>
      </c>
      <c r="H184" s="3">
        <f>Tabelle3!H$22*SIN(5*$B184+Tabelle3!H$23)</f>
        <v>0.17101007166283447</v>
      </c>
      <c r="I184" s="3">
        <f>Tabelle3!I$22*SIN(6*$B184+Tabelle3!I$23)</f>
        <v>0</v>
      </c>
      <c r="J184" s="3">
        <f>Tabelle3!J$22*SIN(7*$B184+Tabelle3!J$23)</f>
        <v>0</v>
      </c>
      <c r="K184" s="3">
        <f>Tabelle3!K$22*SIN(8*$B184+Tabelle3!K$23)</f>
        <v>0</v>
      </c>
      <c r="L184" s="3">
        <f>Tabelle3!L$22*SIN(9*$B184+Tabelle3!L$23)</f>
        <v>0</v>
      </c>
      <c r="M184" s="3">
        <f>Tabelle3!M$22*SIN(10*$B184+Tabelle3!M$23)</f>
        <v>0</v>
      </c>
      <c r="N184" s="3">
        <f>Tabelle3!N$22*SIN(11*$B184+Tabelle3!N$23)</f>
        <v>0</v>
      </c>
      <c r="O184" s="3">
        <f>Tabelle3!O$22*SIN(12*$B184+Tabelle3!O$23)</f>
        <v>0</v>
      </c>
      <c r="P184" s="3">
        <f>Tabelle3!P$22*SIN(13*$B184+Tabelle3!P$23)</f>
        <v>0</v>
      </c>
      <c r="Q184" s="3">
        <f>Tabelle3!Q$22*SIN(14*$B184+Tabelle3!Q$23)</f>
        <v>0</v>
      </c>
      <c r="R184" s="3">
        <f>Tabelle3!R$22*SIN(15*$B184+Tabelle3!R$23)</f>
        <v>0</v>
      </c>
      <c r="S184" s="3">
        <f>Tabelle3!S$22*SIN(16*$B184+Tabelle3!S$23)</f>
        <v>0</v>
      </c>
      <c r="T184" s="6">
        <f t="shared" si="9"/>
        <v>1.1710100716628344</v>
      </c>
      <c r="U184" s="52">
        <f t="shared" si="10"/>
        <v>-1.1681575499830241</v>
      </c>
      <c r="V184" s="53">
        <f t="shared" si="11"/>
        <v>0.08168553331805506</v>
      </c>
    </row>
    <row r="185" spans="1:22" ht="13.5">
      <c r="A185" s="3">
        <v>177</v>
      </c>
      <c r="B185" s="3">
        <f t="shared" si="8"/>
        <v>3.0892327760299634</v>
      </c>
      <c r="C185" s="5">
        <f>Tabelle3!$C$22</f>
        <v>1</v>
      </c>
      <c r="D185" s="3">
        <f>Tabelle3!D$22*SIN(1*$B185+Tabelle3!D$23)</f>
        <v>0</v>
      </c>
      <c r="E185" s="3">
        <f>Tabelle3!E$22*SIN(2*$B185+Tabelle3!E$23)</f>
        <v>0</v>
      </c>
      <c r="F185" s="3">
        <f>Tabelle3!F$22*SIN(3*$B185+Tabelle3!F$23)</f>
        <v>0</v>
      </c>
      <c r="G185" s="3">
        <f>Tabelle3!G$22*SIN(4*$B185+Tabelle3!G$23)</f>
        <v>0</v>
      </c>
      <c r="H185" s="3">
        <f>Tabelle3!H$22*SIN(5*$B185+Tabelle3!H$23)</f>
        <v>0.12940952255126054</v>
      </c>
      <c r="I185" s="3">
        <f>Tabelle3!I$22*SIN(6*$B185+Tabelle3!I$23)</f>
        <v>0</v>
      </c>
      <c r="J185" s="3">
        <f>Tabelle3!J$22*SIN(7*$B185+Tabelle3!J$23)</f>
        <v>0</v>
      </c>
      <c r="K185" s="3">
        <f>Tabelle3!K$22*SIN(8*$B185+Tabelle3!K$23)</f>
        <v>0</v>
      </c>
      <c r="L185" s="3">
        <f>Tabelle3!L$22*SIN(9*$B185+Tabelle3!L$23)</f>
        <v>0</v>
      </c>
      <c r="M185" s="3">
        <f>Tabelle3!M$22*SIN(10*$B185+Tabelle3!M$23)</f>
        <v>0</v>
      </c>
      <c r="N185" s="3">
        <f>Tabelle3!N$22*SIN(11*$B185+Tabelle3!N$23)</f>
        <v>0</v>
      </c>
      <c r="O185" s="3">
        <f>Tabelle3!O$22*SIN(12*$B185+Tabelle3!O$23)</f>
        <v>0</v>
      </c>
      <c r="P185" s="3">
        <f>Tabelle3!P$22*SIN(13*$B185+Tabelle3!P$23)</f>
        <v>0</v>
      </c>
      <c r="Q185" s="3">
        <f>Tabelle3!Q$22*SIN(14*$B185+Tabelle3!Q$23)</f>
        <v>0</v>
      </c>
      <c r="R185" s="3">
        <f>Tabelle3!R$22*SIN(15*$B185+Tabelle3!R$23)</f>
        <v>0</v>
      </c>
      <c r="S185" s="3">
        <f>Tabelle3!S$22*SIN(16*$B185+Tabelle3!S$23)</f>
        <v>0</v>
      </c>
      <c r="T185" s="6">
        <f t="shared" si="9"/>
        <v>1.1294095225512606</v>
      </c>
      <c r="U185" s="52">
        <f t="shared" si="10"/>
        <v>-1.1278617060527507</v>
      </c>
      <c r="V185" s="53">
        <f t="shared" si="11"/>
        <v>0.05910872735260683</v>
      </c>
    </row>
    <row r="186" spans="1:22" ht="13.5">
      <c r="A186" s="3">
        <v>178</v>
      </c>
      <c r="B186" s="3">
        <f t="shared" si="8"/>
        <v>3.106686068549907</v>
      </c>
      <c r="C186" s="5">
        <f>Tabelle3!$C$22</f>
        <v>1</v>
      </c>
      <c r="D186" s="3">
        <f>Tabelle3!D$22*SIN(1*$B186+Tabelle3!D$23)</f>
        <v>0</v>
      </c>
      <c r="E186" s="3">
        <f>Tabelle3!E$22*SIN(2*$B186+Tabelle3!E$23)</f>
        <v>0</v>
      </c>
      <c r="F186" s="3">
        <f>Tabelle3!F$22*SIN(3*$B186+Tabelle3!F$23)</f>
        <v>0</v>
      </c>
      <c r="G186" s="3">
        <f>Tabelle3!G$22*SIN(4*$B186+Tabelle3!G$23)</f>
        <v>0</v>
      </c>
      <c r="H186" s="3">
        <f>Tabelle3!H$22*SIN(5*$B186+Tabelle3!H$23)</f>
        <v>0.0868240888334645</v>
      </c>
      <c r="I186" s="3">
        <f>Tabelle3!I$22*SIN(6*$B186+Tabelle3!I$23)</f>
        <v>0</v>
      </c>
      <c r="J186" s="3">
        <f>Tabelle3!J$22*SIN(7*$B186+Tabelle3!J$23)</f>
        <v>0</v>
      </c>
      <c r="K186" s="3">
        <f>Tabelle3!K$22*SIN(8*$B186+Tabelle3!K$23)</f>
        <v>0</v>
      </c>
      <c r="L186" s="3">
        <f>Tabelle3!L$22*SIN(9*$B186+Tabelle3!L$23)</f>
        <v>0</v>
      </c>
      <c r="M186" s="3">
        <f>Tabelle3!M$22*SIN(10*$B186+Tabelle3!M$23)</f>
        <v>0</v>
      </c>
      <c r="N186" s="3">
        <f>Tabelle3!N$22*SIN(11*$B186+Tabelle3!N$23)</f>
        <v>0</v>
      </c>
      <c r="O186" s="3">
        <f>Tabelle3!O$22*SIN(12*$B186+Tabelle3!O$23)</f>
        <v>0</v>
      </c>
      <c r="P186" s="3">
        <f>Tabelle3!P$22*SIN(13*$B186+Tabelle3!P$23)</f>
        <v>0</v>
      </c>
      <c r="Q186" s="3">
        <f>Tabelle3!Q$22*SIN(14*$B186+Tabelle3!Q$23)</f>
        <v>0</v>
      </c>
      <c r="R186" s="3">
        <f>Tabelle3!R$22*SIN(15*$B186+Tabelle3!R$23)</f>
        <v>0</v>
      </c>
      <c r="S186" s="3">
        <f>Tabelle3!S$22*SIN(16*$B186+Tabelle3!S$23)</f>
        <v>0</v>
      </c>
      <c r="T186" s="6">
        <f t="shared" si="9"/>
        <v>1.0868240888334646</v>
      </c>
      <c r="U186" s="52">
        <f t="shared" si="10"/>
        <v>-1.0861620249635513</v>
      </c>
      <c r="V186" s="53">
        <f t="shared" si="11"/>
        <v>0.037929613704441825</v>
      </c>
    </row>
    <row r="187" spans="1:22" ht="13.5">
      <c r="A187" s="3">
        <v>179</v>
      </c>
      <c r="B187" s="3">
        <f t="shared" si="8"/>
        <v>3.12413936106985</v>
      </c>
      <c r="C187" s="5">
        <f>Tabelle3!$C$22</f>
        <v>1</v>
      </c>
      <c r="D187" s="3">
        <f>Tabelle3!D$22*SIN(1*$B187+Tabelle3!D$23)</f>
        <v>0</v>
      </c>
      <c r="E187" s="3">
        <f>Tabelle3!E$22*SIN(2*$B187+Tabelle3!E$23)</f>
        <v>0</v>
      </c>
      <c r="F187" s="3">
        <f>Tabelle3!F$22*SIN(3*$B187+Tabelle3!F$23)</f>
        <v>0</v>
      </c>
      <c r="G187" s="3">
        <f>Tabelle3!G$22*SIN(4*$B187+Tabelle3!G$23)</f>
        <v>0</v>
      </c>
      <c r="H187" s="3">
        <f>Tabelle3!H$22*SIN(5*$B187+Tabelle3!H$23)</f>
        <v>0.04357787137382846</v>
      </c>
      <c r="I187" s="3">
        <f>Tabelle3!I$22*SIN(6*$B187+Tabelle3!I$23)</f>
        <v>0</v>
      </c>
      <c r="J187" s="3">
        <f>Tabelle3!J$22*SIN(7*$B187+Tabelle3!J$23)</f>
        <v>0</v>
      </c>
      <c r="K187" s="3">
        <f>Tabelle3!K$22*SIN(8*$B187+Tabelle3!K$23)</f>
        <v>0</v>
      </c>
      <c r="L187" s="3">
        <f>Tabelle3!L$22*SIN(9*$B187+Tabelle3!L$23)</f>
        <v>0</v>
      </c>
      <c r="M187" s="3">
        <f>Tabelle3!M$22*SIN(10*$B187+Tabelle3!M$23)</f>
        <v>0</v>
      </c>
      <c r="N187" s="3">
        <f>Tabelle3!N$22*SIN(11*$B187+Tabelle3!N$23)</f>
        <v>0</v>
      </c>
      <c r="O187" s="3">
        <f>Tabelle3!O$22*SIN(12*$B187+Tabelle3!O$23)</f>
        <v>0</v>
      </c>
      <c r="P187" s="3">
        <f>Tabelle3!P$22*SIN(13*$B187+Tabelle3!P$23)</f>
        <v>0</v>
      </c>
      <c r="Q187" s="3">
        <f>Tabelle3!Q$22*SIN(14*$B187+Tabelle3!Q$23)</f>
        <v>0</v>
      </c>
      <c r="R187" s="3">
        <f>Tabelle3!R$22*SIN(15*$B187+Tabelle3!R$23)</f>
        <v>0</v>
      </c>
      <c r="S187" s="3">
        <f>Tabelle3!S$22*SIN(16*$B187+Tabelle3!S$23)</f>
        <v>0</v>
      </c>
      <c r="T187" s="6">
        <f t="shared" si="9"/>
        <v>1.0435778713738284</v>
      </c>
      <c r="U187" s="52">
        <f t="shared" si="10"/>
        <v>-1.0434189294093352</v>
      </c>
      <c r="V187" s="53">
        <f t="shared" si="11"/>
        <v>0.018212945160171152</v>
      </c>
    </row>
    <row r="188" spans="1:22" ht="13.5">
      <c r="A188" s="63">
        <v>180</v>
      </c>
      <c r="B188" s="63">
        <f t="shared" si="8"/>
        <v>3.141592653589793</v>
      </c>
      <c r="C188" s="64">
        <f>Tabelle3!$C$22</f>
        <v>1</v>
      </c>
      <c r="D188" s="63">
        <f>Tabelle3!D$22*SIN(1*$B188+Tabelle3!D$23)</f>
        <v>0</v>
      </c>
      <c r="E188" s="63">
        <f>Tabelle3!E$22*SIN(2*$B188+Tabelle3!E$23)</f>
        <v>0</v>
      </c>
      <c r="F188" s="63">
        <f>Tabelle3!F$22*SIN(3*$B188+Tabelle3!F$23)</f>
        <v>0</v>
      </c>
      <c r="G188" s="63">
        <f>Tabelle3!G$22*SIN(4*$B188+Tabelle3!G$23)</f>
        <v>0</v>
      </c>
      <c r="H188" s="63">
        <f>Tabelle3!H$22*SIN(5*$B188+Tabelle3!H$23)</f>
        <v>3.06287113727155E-16</v>
      </c>
      <c r="I188" s="63">
        <f>Tabelle3!I$22*SIN(6*$B188+Tabelle3!I$23)</f>
        <v>0</v>
      </c>
      <c r="J188" s="63">
        <f>Tabelle3!J$22*SIN(7*$B188+Tabelle3!J$23)</f>
        <v>0</v>
      </c>
      <c r="K188" s="63">
        <f>Tabelle3!K$22*SIN(8*$B188+Tabelle3!K$23)</f>
        <v>0</v>
      </c>
      <c r="L188" s="63">
        <f>Tabelle3!L$22*SIN(9*$B188+Tabelle3!L$23)</f>
        <v>0</v>
      </c>
      <c r="M188" s="63">
        <f>Tabelle3!M$22*SIN(10*$B188+Tabelle3!M$23)</f>
        <v>0</v>
      </c>
      <c r="N188" s="63">
        <f>Tabelle3!N$22*SIN(11*$B188+Tabelle3!N$23)</f>
        <v>0</v>
      </c>
      <c r="O188" s="63">
        <f>Tabelle3!O$22*SIN(12*$B188+Tabelle3!O$23)</f>
        <v>0</v>
      </c>
      <c r="P188" s="63">
        <f>Tabelle3!P$22*SIN(13*$B188+Tabelle3!P$23)</f>
        <v>0</v>
      </c>
      <c r="Q188" s="63">
        <f>Tabelle3!Q$22*SIN(14*$B188+Tabelle3!Q$23)</f>
        <v>0</v>
      </c>
      <c r="R188" s="63">
        <f>Tabelle3!R$22*SIN(15*$B188+Tabelle3!R$23)</f>
        <v>0</v>
      </c>
      <c r="S188" s="63">
        <f>Tabelle3!S$22*SIN(16*$B188+Tabelle3!S$23)</f>
        <v>0</v>
      </c>
      <c r="T188" s="65">
        <f t="shared" si="9"/>
        <v>1.0000000000000002</v>
      </c>
      <c r="U188" s="66">
        <f t="shared" si="10"/>
        <v>-1.0000000000000002</v>
      </c>
      <c r="V188" s="67">
        <f t="shared" si="11"/>
        <v>1.2251484549086203E-16</v>
      </c>
    </row>
    <row r="189" spans="1:22" ht="13.5">
      <c r="A189" s="3">
        <v>181</v>
      </c>
      <c r="B189" s="3">
        <f t="shared" si="8"/>
        <v>3.159045946109736</v>
      </c>
      <c r="C189" s="5">
        <f>Tabelle3!$C$22</f>
        <v>1</v>
      </c>
      <c r="D189" s="3">
        <f>Tabelle3!D$22*SIN(1*$B189+Tabelle3!D$23)</f>
        <v>0</v>
      </c>
      <c r="E189" s="3">
        <f>Tabelle3!E$22*SIN(2*$B189+Tabelle3!E$23)</f>
        <v>0</v>
      </c>
      <c r="F189" s="3">
        <f>Tabelle3!F$22*SIN(3*$B189+Tabelle3!F$23)</f>
        <v>0</v>
      </c>
      <c r="G189" s="3">
        <f>Tabelle3!G$22*SIN(4*$B189+Tabelle3!G$23)</f>
        <v>0</v>
      </c>
      <c r="H189" s="3">
        <f>Tabelle3!H$22*SIN(5*$B189+Tabelle3!H$23)</f>
        <v>-0.04357787137382785</v>
      </c>
      <c r="I189" s="3">
        <f>Tabelle3!I$22*SIN(6*$B189+Tabelle3!I$23)</f>
        <v>0</v>
      </c>
      <c r="J189" s="3">
        <f>Tabelle3!J$22*SIN(7*$B189+Tabelle3!J$23)</f>
        <v>0</v>
      </c>
      <c r="K189" s="3">
        <f>Tabelle3!K$22*SIN(8*$B189+Tabelle3!K$23)</f>
        <v>0</v>
      </c>
      <c r="L189" s="3">
        <f>Tabelle3!L$22*SIN(9*$B189+Tabelle3!L$23)</f>
        <v>0</v>
      </c>
      <c r="M189" s="3">
        <f>Tabelle3!M$22*SIN(10*$B189+Tabelle3!M$23)</f>
        <v>0</v>
      </c>
      <c r="N189" s="3">
        <f>Tabelle3!N$22*SIN(11*$B189+Tabelle3!N$23)</f>
        <v>0</v>
      </c>
      <c r="O189" s="3">
        <f>Tabelle3!O$22*SIN(12*$B189+Tabelle3!O$23)</f>
        <v>0</v>
      </c>
      <c r="P189" s="3">
        <f>Tabelle3!P$22*SIN(13*$B189+Tabelle3!P$23)</f>
        <v>0</v>
      </c>
      <c r="Q189" s="3">
        <f>Tabelle3!Q$22*SIN(14*$B189+Tabelle3!Q$23)</f>
        <v>0</v>
      </c>
      <c r="R189" s="3">
        <f>Tabelle3!R$22*SIN(15*$B189+Tabelle3!R$23)</f>
        <v>0</v>
      </c>
      <c r="S189" s="3">
        <f>Tabelle3!S$22*SIN(16*$B189+Tabelle3!S$23)</f>
        <v>0</v>
      </c>
      <c r="T189" s="6">
        <f t="shared" si="9"/>
        <v>0.9564221286261722</v>
      </c>
      <c r="U189" s="52">
        <f t="shared" si="10"/>
        <v>-0.9562764609034479</v>
      </c>
      <c r="V189" s="53">
        <f t="shared" si="11"/>
        <v>-0.0166918677143955</v>
      </c>
    </row>
    <row r="190" spans="1:22" ht="13.5">
      <c r="A190" s="3">
        <v>182</v>
      </c>
      <c r="B190" s="3">
        <f t="shared" si="8"/>
        <v>3.1764992386296798</v>
      </c>
      <c r="C190" s="5">
        <f>Tabelle3!$C$22</f>
        <v>1</v>
      </c>
      <c r="D190" s="3">
        <f>Tabelle3!D$22*SIN(1*$B190+Tabelle3!D$23)</f>
        <v>0</v>
      </c>
      <c r="E190" s="3">
        <f>Tabelle3!E$22*SIN(2*$B190+Tabelle3!E$23)</f>
        <v>0</v>
      </c>
      <c r="F190" s="3">
        <f>Tabelle3!F$22*SIN(3*$B190+Tabelle3!F$23)</f>
        <v>0</v>
      </c>
      <c r="G190" s="3">
        <f>Tabelle3!G$22*SIN(4*$B190+Tabelle3!G$23)</f>
        <v>0</v>
      </c>
      <c r="H190" s="3">
        <f>Tabelle3!H$22*SIN(5*$B190+Tabelle3!H$23)</f>
        <v>-0.08682408883346478</v>
      </c>
      <c r="I190" s="3">
        <f>Tabelle3!I$22*SIN(6*$B190+Tabelle3!I$23)</f>
        <v>0</v>
      </c>
      <c r="J190" s="3">
        <f>Tabelle3!J$22*SIN(7*$B190+Tabelle3!J$23)</f>
        <v>0</v>
      </c>
      <c r="K190" s="3">
        <f>Tabelle3!K$22*SIN(8*$B190+Tabelle3!K$23)</f>
        <v>0</v>
      </c>
      <c r="L190" s="3">
        <f>Tabelle3!L$22*SIN(9*$B190+Tabelle3!L$23)</f>
        <v>0</v>
      </c>
      <c r="M190" s="3">
        <f>Tabelle3!M$22*SIN(10*$B190+Tabelle3!M$23)</f>
        <v>0</v>
      </c>
      <c r="N190" s="3">
        <f>Tabelle3!N$22*SIN(11*$B190+Tabelle3!N$23)</f>
        <v>0</v>
      </c>
      <c r="O190" s="3">
        <f>Tabelle3!O$22*SIN(12*$B190+Tabelle3!O$23)</f>
        <v>0</v>
      </c>
      <c r="P190" s="3">
        <f>Tabelle3!P$22*SIN(13*$B190+Tabelle3!P$23)</f>
        <v>0</v>
      </c>
      <c r="Q190" s="3">
        <f>Tabelle3!Q$22*SIN(14*$B190+Tabelle3!Q$23)</f>
        <v>0</v>
      </c>
      <c r="R190" s="3">
        <f>Tabelle3!R$22*SIN(15*$B190+Tabelle3!R$23)</f>
        <v>0</v>
      </c>
      <c r="S190" s="3">
        <f>Tabelle3!S$22*SIN(16*$B190+Tabelle3!S$23)</f>
        <v>0</v>
      </c>
      <c r="T190" s="6">
        <f t="shared" si="9"/>
        <v>0.9131759111665352</v>
      </c>
      <c r="U190" s="52">
        <f t="shared" si="10"/>
        <v>-0.9126196290746399</v>
      </c>
      <c r="V190" s="53">
        <f t="shared" si="11"/>
        <v>-0.03186937970055975</v>
      </c>
    </row>
    <row r="191" spans="1:22" ht="13.5">
      <c r="A191" s="3">
        <v>183</v>
      </c>
      <c r="B191" s="3">
        <f t="shared" si="8"/>
        <v>3.193952531149623</v>
      </c>
      <c r="C191" s="5">
        <f>Tabelle3!$C$22</f>
        <v>1</v>
      </c>
      <c r="D191" s="3">
        <f>Tabelle3!D$22*SIN(1*$B191+Tabelle3!D$23)</f>
        <v>0</v>
      </c>
      <c r="E191" s="3">
        <f>Tabelle3!E$22*SIN(2*$B191+Tabelle3!E$23)</f>
        <v>0</v>
      </c>
      <c r="F191" s="3">
        <f>Tabelle3!F$22*SIN(3*$B191+Tabelle3!F$23)</f>
        <v>0</v>
      </c>
      <c r="G191" s="3">
        <f>Tabelle3!G$22*SIN(4*$B191+Tabelle3!G$23)</f>
        <v>0</v>
      </c>
      <c r="H191" s="3">
        <f>Tabelle3!H$22*SIN(5*$B191+Tabelle3!H$23)</f>
        <v>-0.12940952255125993</v>
      </c>
      <c r="I191" s="3">
        <f>Tabelle3!I$22*SIN(6*$B191+Tabelle3!I$23)</f>
        <v>0</v>
      </c>
      <c r="J191" s="3">
        <f>Tabelle3!J$22*SIN(7*$B191+Tabelle3!J$23)</f>
        <v>0</v>
      </c>
      <c r="K191" s="3">
        <f>Tabelle3!K$22*SIN(8*$B191+Tabelle3!K$23)</f>
        <v>0</v>
      </c>
      <c r="L191" s="3">
        <f>Tabelle3!L$22*SIN(9*$B191+Tabelle3!L$23)</f>
        <v>0</v>
      </c>
      <c r="M191" s="3">
        <f>Tabelle3!M$22*SIN(10*$B191+Tabelle3!M$23)</f>
        <v>0</v>
      </c>
      <c r="N191" s="3">
        <f>Tabelle3!N$22*SIN(11*$B191+Tabelle3!N$23)</f>
        <v>0</v>
      </c>
      <c r="O191" s="3">
        <f>Tabelle3!O$22*SIN(12*$B191+Tabelle3!O$23)</f>
        <v>0</v>
      </c>
      <c r="P191" s="3">
        <f>Tabelle3!P$22*SIN(13*$B191+Tabelle3!P$23)</f>
        <v>0</v>
      </c>
      <c r="Q191" s="3">
        <f>Tabelle3!Q$22*SIN(14*$B191+Tabelle3!Q$23)</f>
        <v>0</v>
      </c>
      <c r="R191" s="3">
        <f>Tabelle3!R$22*SIN(15*$B191+Tabelle3!R$23)</f>
        <v>0</v>
      </c>
      <c r="S191" s="3">
        <f>Tabelle3!S$22*SIN(16*$B191+Tabelle3!S$23)</f>
        <v>0</v>
      </c>
      <c r="T191" s="6">
        <f t="shared" si="9"/>
        <v>0.8705904774487401</v>
      </c>
      <c r="U191" s="52">
        <f t="shared" si="10"/>
        <v>-0.8693973634563976</v>
      </c>
      <c r="V191" s="53">
        <f t="shared" si="11"/>
        <v>-0.0455631851332806</v>
      </c>
    </row>
    <row r="192" spans="1:22" ht="13.5">
      <c r="A192" s="3">
        <v>184</v>
      </c>
      <c r="B192" s="3">
        <f t="shared" si="8"/>
        <v>3.211405823669566</v>
      </c>
      <c r="C192" s="5">
        <f>Tabelle3!$C$22</f>
        <v>1</v>
      </c>
      <c r="D192" s="3">
        <f>Tabelle3!D$22*SIN(1*$B192+Tabelle3!D$23)</f>
        <v>0</v>
      </c>
      <c r="E192" s="3">
        <f>Tabelle3!E$22*SIN(2*$B192+Tabelle3!E$23)</f>
        <v>0</v>
      </c>
      <c r="F192" s="3">
        <f>Tabelle3!F$22*SIN(3*$B192+Tabelle3!F$23)</f>
        <v>0</v>
      </c>
      <c r="G192" s="3">
        <f>Tabelle3!G$22*SIN(4*$B192+Tabelle3!G$23)</f>
        <v>0</v>
      </c>
      <c r="H192" s="3">
        <f>Tabelle3!H$22*SIN(5*$B192+Tabelle3!H$23)</f>
        <v>-0.17101007166283388</v>
      </c>
      <c r="I192" s="3">
        <f>Tabelle3!I$22*SIN(6*$B192+Tabelle3!I$23)</f>
        <v>0</v>
      </c>
      <c r="J192" s="3">
        <f>Tabelle3!J$22*SIN(7*$B192+Tabelle3!J$23)</f>
        <v>0</v>
      </c>
      <c r="K192" s="3">
        <f>Tabelle3!K$22*SIN(8*$B192+Tabelle3!K$23)</f>
        <v>0</v>
      </c>
      <c r="L192" s="3">
        <f>Tabelle3!L$22*SIN(9*$B192+Tabelle3!L$23)</f>
        <v>0</v>
      </c>
      <c r="M192" s="3">
        <f>Tabelle3!M$22*SIN(10*$B192+Tabelle3!M$23)</f>
        <v>0</v>
      </c>
      <c r="N192" s="3">
        <f>Tabelle3!N$22*SIN(11*$B192+Tabelle3!N$23)</f>
        <v>0</v>
      </c>
      <c r="O192" s="3">
        <f>Tabelle3!O$22*SIN(12*$B192+Tabelle3!O$23)</f>
        <v>0</v>
      </c>
      <c r="P192" s="3">
        <f>Tabelle3!P$22*SIN(13*$B192+Tabelle3!P$23)</f>
        <v>0</v>
      </c>
      <c r="Q192" s="3">
        <f>Tabelle3!Q$22*SIN(14*$B192+Tabelle3!Q$23)</f>
        <v>0</v>
      </c>
      <c r="R192" s="3">
        <f>Tabelle3!R$22*SIN(15*$B192+Tabelle3!R$23)</f>
        <v>0</v>
      </c>
      <c r="S192" s="3">
        <f>Tabelle3!S$22*SIN(16*$B192+Tabelle3!S$23)</f>
        <v>0</v>
      </c>
      <c r="T192" s="6">
        <f t="shared" si="9"/>
        <v>0.8289899283371661</v>
      </c>
      <c r="U192" s="52">
        <f t="shared" si="10"/>
        <v>-0.8269705505366249</v>
      </c>
      <c r="V192" s="53">
        <f t="shared" si="11"/>
        <v>-0.057827414170195456</v>
      </c>
    </row>
    <row r="193" spans="1:22" ht="13.5">
      <c r="A193" s="3">
        <v>185</v>
      </c>
      <c r="B193" s="3">
        <f t="shared" si="8"/>
        <v>3.2288591161895095</v>
      </c>
      <c r="C193" s="5">
        <f>Tabelle3!$C$22</f>
        <v>1</v>
      </c>
      <c r="D193" s="3">
        <f>Tabelle3!D$22*SIN(1*$B193+Tabelle3!D$23)</f>
        <v>0</v>
      </c>
      <c r="E193" s="3">
        <f>Tabelle3!E$22*SIN(2*$B193+Tabelle3!E$23)</f>
        <v>0</v>
      </c>
      <c r="F193" s="3">
        <f>Tabelle3!F$22*SIN(3*$B193+Tabelle3!F$23)</f>
        <v>0</v>
      </c>
      <c r="G193" s="3">
        <f>Tabelle3!G$22*SIN(4*$B193+Tabelle3!G$23)</f>
        <v>0</v>
      </c>
      <c r="H193" s="3">
        <f>Tabelle3!H$22*SIN(5*$B193+Tabelle3!H$23)</f>
        <v>-0.21130913087035003</v>
      </c>
      <c r="I193" s="3">
        <f>Tabelle3!I$22*SIN(6*$B193+Tabelle3!I$23)</f>
        <v>0</v>
      </c>
      <c r="J193" s="3">
        <f>Tabelle3!J$22*SIN(7*$B193+Tabelle3!J$23)</f>
        <v>0</v>
      </c>
      <c r="K193" s="3">
        <f>Tabelle3!K$22*SIN(8*$B193+Tabelle3!K$23)</f>
        <v>0</v>
      </c>
      <c r="L193" s="3">
        <f>Tabelle3!L$22*SIN(9*$B193+Tabelle3!L$23)</f>
        <v>0</v>
      </c>
      <c r="M193" s="3">
        <f>Tabelle3!M$22*SIN(10*$B193+Tabelle3!M$23)</f>
        <v>0</v>
      </c>
      <c r="N193" s="3">
        <f>Tabelle3!N$22*SIN(11*$B193+Tabelle3!N$23)</f>
        <v>0</v>
      </c>
      <c r="O193" s="3">
        <f>Tabelle3!O$22*SIN(12*$B193+Tabelle3!O$23)</f>
        <v>0</v>
      </c>
      <c r="P193" s="3">
        <f>Tabelle3!P$22*SIN(13*$B193+Tabelle3!P$23)</f>
        <v>0</v>
      </c>
      <c r="Q193" s="3">
        <f>Tabelle3!Q$22*SIN(14*$B193+Tabelle3!Q$23)</f>
        <v>0</v>
      </c>
      <c r="R193" s="3">
        <f>Tabelle3!R$22*SIN(15*$B193+Tabelle3!R$23)</f>
        <v>0</v>
      </c>
      <c r="S193" s="3">
        <f>Tabelle3!S$22*SIN(16*$B193+Tabelle3!S$23)</f>
        <v>0</v>
      </c>
      <c r="T193" s="6">
        <f t="shared" si="9"/>
        <v>0.7886908691296499</v>
      </c>
      <c r="U193" s="52">
        <f t="shared" si="10"/>
        <v>-0.785689662260328</v>
      </c>
      <c r="V193" s="53">
        <f t="shared" si="11"/>
        <v>-0.06873893849729053</v>
      </c>
    </row>
    <row r="194" spans="1:22" ht="13.5">
      <c r="A194" s="3">
        <v>186</v>
      </c>
      <c r="B194" s="3">
        <f t="shared" si="8"/>
        <v>3.2463124087094526</v>
      </c>
      <c r="C194" s="5">
        <f>Tabelle3!$C$22</f>
        <v>1</v>
      </c>
      <c r="D194" s="3">
        <f>Tabelle3!D$22*SIN(1*$B194+Tabelle3!D$23)</f>
        <v>0</v>
      </c>
      <c r="E194" s="3">
        <f>Tabelle3!E$22*SIN(2*$B194+Tabelle3!E$23)</f>
        <v>0</v>
      </c>
      <c r="F194" s="3">
        <f>Tabelle3!F$22*SIN(3*$B194+Tabelle3!F$23)</f>
        <v>0</v>
      </c>
      <c r="G194" s="3">
        <f>Tabelle3!G$22*SIN(4*$B194+Tabelle3!G$23)</f>
        <v>0</v>
      </c>
      <c r="H194" s="3">
        <f>Tabelle3!H$22*SIN(5*$B194+Tabelle3!H$23)</f>
        <v>-0.24999999999999947</v>
      </c>
      <c r="I194" s="3">
        <f>Tabelle3!I$22*SIN(6*$B194+Tabelle3!I$23)</f>
        <v>0</v>
      </c>
      <c r="J194" s="3">
        <f>Tabelle3!J$22*SIN(7*$B194+Tabelle3!J$23)</f>
        <v>0</v>
      </c>
      <c r="K194" s="3">
        <f>Tabelle3!K$22*SIN(8*$B194+Tabelle3!K$23)</f>
        <v>0</v>
      </c>
      <c r="L194" s="3">
        <f>Tabelle3!L$22*SIN(9*$B194+Tabelle3!L$23)</f>
        <v>0</v>
      </c>
      <c r="M194" s="3">
        <f>Tabelle3!M$22*SIN(10*$B194+Tabelle3!M$23)</f>
        <v>0</v>
      </c>
      <c r="N194" s="3">
        <f>Tabelle3!N$22*SIN(11*$B194+Tabelle3!N$23)</f>
        <v>0</v>
      </c>
      <c r="O194" s="3">
        <f>Tabelle3!O$22*SIN(12*$B194+Tabelle3!O$23)</f>
        <v>0</v>
      </c>
      <c r="P194" s="3">
        <f>Tabelle3!P$22*SIN(13*$B194+Tabelle3!P$23)</f>
        <v>0</v>
      </c>
      <c r="Q194" s="3">
        <f>Tabelle3!Q$22*SIN(14*$B194+Tabelle3!Q$23)</f>
        <v>0</v>
      </c>
      <c r="R194" s="3">
        <f>Tabelle3!R$22*SIN(15*$B194+Tabelle3!R$23)</f>
        <v>0</v>
      </c>
      <c r="S194" s="3">
        <f>Tabelle3!S$22*SIN(16*$B194+Tabelle3!S$23)</f>
        <v>0</v>
      </c>
      <c r="T194" s="6">
        <f t="shared" si="9"/>
        <v>0.7500000000000006</v>
      </c>
      <c r="U194" s="52">
        <f t="shared" si="10"/>
        <v>-0.7458914215262056</v>
      </c>
      <c r="V194" s="53">
        <f t="shared" si="11"/>
        <v>-0.07839634745073985</v>
      </c>
    </row>
    <row r="195" spans="1:22" ht="13.5">
      <c r="A195" s="3">
        <v>187</v>
      </c>
      <c r="B195" s="3">
        <f t="shared" si="8"/>
        <v>3.2637657012293966</v>
      </c>
      <c r="C195" s="5">
        <f>Tabelle3!$C$22</f>
        <v>1</v>
      </c>
      <c r="D195" s="3">
        <f>Tabelle3!D$22*SIN(1*$B195+Tabelle3!D$23)</f>
        <v>0</v>
      </c>
      <c r="E195" s="3">
        <f>Tabelle3!E$22*SIN(2*$B195+Tabelle3!E$23)</f>
        <v>0</v>
      </c>
      <c r="F195" s="3">
        <f>Tabelle3!F$22*SIN(3*$B195+Tabelle3!F$23)</f>
        <v>0</v>
      </c>
      <c r="G195" s="3">
        <f>Tabelle3!G$22*SIN(4*$B195+Tabelle3!G$23)</f>
        <v>0</v>
      </c>
      <c r="H195" s="3">
        <f>Tabelle3!H$22*SIN(5*$B195+Tabelle3!H$23)</f>
        <v>-0.28678821817552325</v>
      </c>
      <c r="I195" s="3">
        <f>Tabelle3!I$22*SIN(6*$B195+Tabelle3!I$23)</f>
        <v>0</v>
      </c>
      <c r="J195" s="3">
        <f>Tabelle3!J$22*SIN(7*$B195+Tabelle3!J$23)</f>
        <v>0</v>
      </c>
      <c r="K195" s="3">
        <f>Tabelle3!K$22*SIN(8*$B195+Tabelle3!K$23)</f>
        <v>0</v>
      </c>
      <c r="L195" s="3">
        <f>Tabelle3!L$22*SIN(9*$B195+Tabelle3!L$23)</f>
        <v>0</v>
      </c>
      <c r="M195" s="3">
        <f>Tabelle3!M$22*SIN(10*$B195+Tabelle3!M$23)</f>
        <v>0</v>
      </c>
      <c r="N195" s="3">
        <f>Tabelle3!N$22*SIN(11*$B195+Tabelle3!N$23)</f>
        <v>0</v>
      </c>
      <c r="O195" s="3">
        <f>Tabelle3!O$22*SIN(12*$B195+Tabelle3!O$23)</f>
        <v>0</v>
      </c>
      <c r="P195" s="3">
        <f>Tabelle3!P$22*SIN(13*$B195+Tabelle3!P$23)</f>
        <v>0</v>
      </c>
      <c r="Q195" s="3">
        <f>Tabelle3!Q$22*SIN(14*$B195+Tabelle3!Q$23)</f>
        <v>0</v>
      </c>
      <c r="R195" s="3">
        <f>Tabelle3!R$22*SIN(15*$B195+Tabelle3!R$23)</f>
        <v>0</v>
      </c>
      <c r="S195" s="3">
        <f>Tabelle3!S$22*SIN(16*$B195+Tabelle3!S$23)</f>
        <v>0</v>
      </c>
      <c r="T195" s="6">
        <f t="shared" si="9"/>
        <v>0.7132117818244768</v>
      </c>
      <c r="U195" s="52">
        <f t="shared" si="10"/>
        <v>-0.7078956093551345</v>
      </c>
      <c r="V195" s="53">
        <f t="shared" si="11"/>
        <v>-0.08691865155976447</v>
      </c>
    </row>
    <row r="196" spans="1:22" ht="13.5">
      <c r="A196" s="3">
        <v>188</v>
      </c>
      <c r="B196" s="3">
        <f t="shared" si="8"/>
        <v>3.2812189937493397</v>
      </c>
      <c r="C196" s="5">
        <f>Tabelle3!$C$22</f>
        <v>1</v>
      </c>
      <c r="D196" s="3">
        <f>Tabelle3!D$22*SIN(1*$B196+Tabelle3!D$23)</f>
        <v>0</v>
      </c>
      <c r="E196" s="3">
        <f>Tabelle3!E$22*SIN(2*$B196+Tabelle3!E$23)</f>
        <v>0</v>
      </c>
      <c r="F196" s="3">
        <f>Tabelle3!F$22*SIN(3*$B196+Tabelle3!F$23)</f>
        <v>0</v>
      </c>
      <c r="G196" s="3">
        <f>Tabelle3!G$22*SIN(4*$B196+Tabelle3!G$23)</f>
        <v>0</v>
      </c>
      <c r="H196" s="3">
        <f>Tabelle3!H$22*SIN(5*$B196+Tabelle3!H$23)</f>
        <v>-0.32139380484327046</v>
      </c>
      <c r="I196" s="3">
        <f>Tabelle3!I$22*SIN(6*$B196+Tabelle3!I$23)</f>
        <v>0</v>
      </c>
      <c r="J196" s="3">
        <f>Tabelle3!J$22*SIN(7*$B196+Tabelle3!J$23)</f>
        <v>0</v>
      </c>
      <c r="K196" s="3">
        <f>Tabelle3!K$22*SIN(8*$B196+Tabelle3!K$23)</f>
        <v>0</v>
      </c>
      <c r="L196" s="3">
        <f>Tabelle3!L$22*SIN(9*$B196+Tabelle3!L$23)</f>
        <v>0</v>
      </c>
      <c r="M196" s="3">
        <f>Tabelle3!M$22*SIN(10*$B196+Tabelle3!M$23)</f>
        <v>0</v>
      </c>
      <c r="N196" s="3">
        <f>Tabelle3!N$22*SIN(11*$B196+Tabelle3!N$23)</f>
        <v>0</v>
      </c>
      <c r="O196" s="3">
        <f>Tabelle3!O$22*SIN(12*$B196+Tabelle3!O$23)</f>
        <v>0</v>
      </c>
      <c r="P196" s="3">
        <f>Tabelle3!P$22*SIN(13*$B196+Tabelle3!P$23)</f>
        <v>0</v>
      </c>
      <c r="Q196" s="3">
        <f>Tabelle3!Q$22*SIN(14*$B196+Tabelle3!Q$23)</f>
        <v>0</v>
      </c>
      <c r="R196" s="3">
        <f>Tabelle3!R$22*SIN(15*$B196+Tabelle3!R$23)</f>
        <v>0</v>
      </c>
      <c r="S196" s="3">
        <f>Tabelle3!S$22*SIN(16*$B196+Tabelle3!S$23)</f>
        <v>0</v>
      </c>
      <c r="T196" s="6">
        <f t="shared" si="9"/>
        <v>0.6786061951567295</v>
      </c>
      <c r="U196" s="52">
        <f t="shared" si="10"/>
        <v>-0.6720020463139196</v>
      </c>
      <c r="V196" s="53">
        <f t="shared" si="11"/>
        <v>-0.09444372851067344</v>
      </c>
    </row>
    <row r="197" spans="1:22" ht="13.5">
      <c r="A197" s="3">
        <v>189</v>
      </c>
      <c r="B197" s="3">
        <f t="shared" si="8"/>
        <v>3.2986722862692828</v>
      </c>
      <c r="C197" s="5">
        <f>Tabelle3!$C$22</f>
        <v>1</v>
      </c>
      <c r="D197" s="3">
        <f>Tabelle3!D$22*SIN(1*$B197+Tabelle3!D$23)</f>
        <v>0</v>
      </c>
      <c r="E197" s="3">
        <f>Tabelle3!E$22*SIN(2*$B197+Tabelle3!E$23)</f>
        <v>0</v>
      </c>
      <c r="F197" s="3">
        <f>Tabelle3!F$22*SIN(3*$B197+Tabelle3!F$23)</f>
        <v>0</v>
      </c>
      <c r="G197" s="3">
        <f>Tabelle3!G$22*SIN(4*$B197+Tabelle3!G$23)</f>
        <v>0</v>
      </c>
      <c r="H197" s="3">
        <f>Tabelle3!H$22*SIN(5*$B197+Tabelle3!H$23)</f>
        <v>-0.35355339059327384</v>
      </c>
      <c r="I197" s="3">
        <f>Tabelle3!I$22*SIN(6*$B197+Tabelle3!I$23)</f>
        <v>0</v>
      </c>
      <c r="J197" s="3">
        <f>Tabelle3!J$22*SIN(7*$B197+Tabelle3!J$23)</f>
        <v>0</v>
      </c>
      <c r="K197" s="3">
        <f>Tabelle3!K$22*SIN(8*$B197+Tabelle3!K$23)</f>
        <v>0</v>
      </c>
      <c r="L197" s="3">
        <f>Tabelle3!L$22*SIN(9*$B197+Tabelle3!L$23)</f>
        <v>0</v>
      </c>
      <c r="M197" s="3">
        <f>Tabelle3!M$22*SIN(10*$B197+Tabelle3!M$23)</f>
        <v>0</v>
      </c>
      <c r="N197" s="3">
        <f>Tabelle3!N$22*SIN(11*$B197+Tabelle3!N$23)</f>
        <v>0</v>
      </c>
      <c r="O197" s="3">
        <f>Tabelle3!O$22*SIN(12*$B197+Tabelle3!O$23)</f>
        <v>0</v>
      </c>
      <c r="P197" s="3">
        <f>Tabelle3!P$22*SIN(13*$B197+Tabelle3!P$23)</f>
        <v>0</v>
      </c>
      <c r="Q197" s="3">
        <f>Tabelle3!Q$22*SIN(14*$B197+Tabelle3!Q$23)</f>
        <v>0</v>
      </c>
      <c r="R197" s="3">
        <f>Tabelle3!R$22*SIN(15*$B197+Tabelle3!R$23)</f>
        <v>0</v>
      </c>
      <c r="S197" s="3">
        <f>Tabelle3!S$22*SIN(16*$B197+Tabelle3!S$23)</f>
        <v>0</v>
      </c>
      <c r="T197" s="6">
        <f t="shared" si="9"/>
        <v>0.6464466094067262</v>
      </c>
      <c r="U197" s="52">
        <f t="shared" si="10"/>
        <v>-0.6384877789282826</v>
      </c>
      <c r="V197" s="53">
        <f t="shared" si="11"/>
        <v>-0.1011265295196122</v>
      </c>
    </row>
    <row r="198" spans="1:22" ht="13.5">
      <c r="A198" s="3">
        <v>190</v>
      </c>
      <c r="B198" s="3">
        <f t="shared" si="8"/>
        <v>3.3161255787892263</v>
      </c>
      <c r="C198" s="5">
        <f>Tabelle3!$C$22</f>
        <v>1</v>
      </c>
      <c r="D198" s="3">
        <f>Tabelle3!D$22*SIN(1*$B198+Tabelle3!D$23)</f>
        <v>0</v>
      </c>
      <c r="E198" s="3">
        <f>Tabelle3!E$22*SIN(2*$B198+Tabelle3!E$23)</f>
        <v>0</v>
      </c>
      <c r="F198" s="3">
        <f>Tabelle3!F$22*SIN(3*$B198+Tabelle3!F$23)</f>
        <v>0</v>
      </c>
      <c r="G198" s="3">
        <f>Tabelle3!G$22*SIN(4*$B198+Tabelle3!G$23)</f>
        <v>0</v>
      </c>
      <c r="H198" s="3">
        <f>Tabelle3!H$22*SIN(5*$B198+Tabelle3!H$23)</f>
        <v>-0.3830222215594896</v>
      </c>
      <c r="I198" s="3">
        <f>Tabelle3!I$22*SIN(6*$B198+Tabelle3!I$23)</f>
        <v>0</v>
      </c>
      <c r="J198" s="3">
        <f>Tabelle3!J$22*SIN(7*$B198+Tabelle3!J$23)</f>
        <v>0</v>
      </c>
      <c r="K198" s="3">
        <f>Tabelle3!K$22*SIN(8*$B198+Tabelle3!K$23)</f>
        <v>0</v>
      </c>
      <c r="L198" s="3">
        <f>Tabelle3!L$22*SIN(9*$B198+Tabelle3!L$23)</f>
        <v>0</v>
      </c>
      <c r="M198" s="3">
        <f>Tabelle3!M$22*SIN(10*$B198+Tabelle3!M$23)</f>
        <v>0</v>
      </c>
      <c r="N198" s="3">
        <f>Tabelle3!N$22*SIN(11*$B198+Tabelle3!N$23)</f>
        <v>0</v>
      </c>
      <c r="O198" s="3">
        <f>Tabelle3!O$22*SIN(12*$B198+Tabelle3!O$23)</f>
        <v>0</v>
      </c>
      <c r="P198" s="3">
        <f>Tabelle3!P$22*SIN(13*$B198+Tabelle3!P$23)</f>
        <v>0</v>
      </c>
      <c r="Q198" s="3">
        <f>Tabelle3!Q$22*SIN(14*$B198+Tabelle3!Q$23)</f>
        <v>0</v>
      </c>
      <c r="R198" s="3">
        <f>Tabelle3!R$22*SIN(15*$B198+Tabelle3!R$23)</f>
        <v>0</v>
      </c>
      <c r="S198" s="3">
        <f>Tabelle3!S$22*SIN(16*$B198+Tabelle3!S$23)</f>
        <v>0</v>
      </c>
      <c r="T198" s="6">
        <f t="shared" si="9"/>
        <v>0.6169777784405104</v>
      </c>
      <c r="U198" s="52">
        <f t="shared" si="10"/>
        <v>-0.607604499644463</v>
      </c>
      <c r="V198" s="53">
        <f t="shared" si="11"/>
        <v>-0.10713706688718581</v>
      </c>
    </row>
    <row r="199" spans="1:22" ht="13.5">
      <c r="A199" s="3">
        <v>191</v>
      </c>
      <c r="B199" s="3">
        <f t="shared" si="8"/>
        <v>3.3335788713091694</v>
      </c>
      <c r="C199" s="5">
        <f>Tabelle3!$C$22</f>
        <v>1</v>
      </c>
      <c r="D199" s="3">
        <f>Tabelle3!D$22*SIN(1*$B199+Tabelle3!D$23)</f>
        <v>0</v>
      </c>
      <c r="E199" s="3">
        <f>Tabelle3!E$22*SIN(2*$B199+Tabelle3!E$23)</f>
        <v>0</v>
      </c>
      <c r="F199" s="3">
        <f>Tabelle3!F$22*SIN(3*$B199+Tabelle3!F$23)</f>
        <v>0</v>
      </c>
      <c r="G199" s="3">
        <f>Tabelle3!G$22*SIN(4*$B199+Tabelle3!G$23)</f>
        <v>0</v>
      </c>
      <c r="H199" s="3">
        <f>Tabelle3!H$22*SIN(5*$B199+Tabelle3!H$23)</f>
        <v>-0.4095760221444959</v>
      </c>
      <c r="I199" s="3">
        <f>Tabelle3!I$22*SIN(6*$B199+Tabelle3!I$23)</f>
        <v>0</v>
      </c>
      <c r="J199" s="3">
        <f>Tabelle3!J$22*SIN(7*$B199+Tabelle3!J$23)</f>
        <v>0</v>
      </c>
      <c r="K199" s="3">
        <f>Tabelle3!K$22*SIN(8*$B199+Tabelle3!K$23)</f>
        <v>0</v>
      </c>
      <c r="L199" s="3">
        <f>Tabelle3!L$22*SIN(9*$B199+Tabelle3!L$23)</f>
        <v>0</v>
      </c>
      <c r="M199" s="3">
        <f>Tabelle3!M$22*SIN(10*$B199+Tabelle3!M$23)</f>
        <v>0</v>
      </c>
      <c r="N199" s="3">
        <f>Tabelle3!N$22*SIN(11*$B199+Tabelle3!N$23)</f>
        <v>0</v>
      </c>
      <c r="O199" s="3">
        <f>Tabelle3!O$22*SIN(12*$B199+Tabelle3!O$23)</f>
        <v>0</v>
      </c>
      <c r="P199" s="3">
        <f>Tabelle3!P$22*SIN(13*$B199+Tabelle3!P$23)</f>
        <v>0</v>
      </c>
      <c r="Q199" s="3">
        <f>Tabelle3!Q$22*SIN(14*$B199+Tabelle3!Q$23)</f>
        <v>0</v>
      </c>
      <c r="R199" s="3">
        <f>Tabelle3!R$22*SIN(15*$B199+Tabelle3!R$23)</f>
        <v>0</v>
      </c>
      <c r="S199" s="3">
        <f>Tabelle3!S$22*SIN(16*$B199+Tabelle3!S$23)</f>
        <v>0</v>
      </c>
      <c r="T199" s="6">
        <f t="shared" si="9"/>
        <v>0.590423977855504</v>
      </c>
      <c r="U199" s="52">
        <f t="shared" si="10"/>
        <v>-0.5795762264222644</v>
      </c>
      <c r="V199" s="53">
        <f t="shared" si="11"/>
        <v>-0.11265820606083202</v>
      </c>
    </row>
    <row r="200" spans="1:22" ht="13.5">
      <c r="A200" s="3">
        <v>192</v>
      </c>
      <c r="B200" s="3">
        <f t="shared" si="8"/>
        <v>3.3510321638291125</v>
      </c>
      <c r="C200" s="5">
        <f>Tabelle3!$C$22</f>
        <v>1</v>
      </c>
      <c r="D200" s="3">
        <f>Tabelle3!D$22*SIN(1*$B200+Tabelle3!D$23)</f>
        <v>0</v>
      </c>
      <c r="E200" s="3">
        <f>Tabelle3!E$22*SIN(2*$B200+Tabelle3!E$23)</f>
        <v>0</v>
      </c>
      <c r="F200" s="3">
        <f>Tabelle3!F$22*SIN(3*$B200+Tabelle3!F$23)</f>
        <v>0</v>
      </c>
      <c r="G200" s="3">
        <f>Tabelle3!G$22*SIN(4*$B200+Tabelle3!G$23)</f>
        <v>0</v>
      </c>
      <c r="H200" s="3">
        <f>Tabelle3!H$22*SIN(5*$B200+Tabelle3!H$23)</f>
        <v>-0.43301270189221885</v>
      </c>
      <c r="I200" s="3">
        <f>Tabelle3!I$22*SIN(6*$B200+Tabelle3!I$23)</f>
        <v>0</v>
      </c>
      <c r="J200" s="3">
        <f>Tabelle3!J$22*SIN(7*$B200+Tabelle3!J$23)</f>
        <v>0</v>
      </c>
      <c r="K200" s="3">
        <f>Tabelle3!K$22*SIN(8*$B200+Tabelle3!K$23)</f>
        <v>0</v>
      </c>
      <c r="L200" s="3">
        <f>Tabelle3!L$22*SIN(9*$B200+Tabelle3!L$23)</f>
        <v>0</v>
      </c>
      <c r="M200" s="3">
        <f>Tabelle3!M$22*SIN(10*$B200+Tabelle3!M$23)</f>
        <v>0</v>
      </c>
      <c r="N200" s="3">
        <f>Tabelle3!N$22*SIN(11*$B200+Tabelle3!N$23)</f>
        <v>0</v>
      </c>
      <c r="O200" s="3">
        <f>Tabelle3!O$22*SIN(12*$B200+Tabelle3!O$23)</f>
        <v>0</v>
      </c>
      <c r="P200" s="3">
        <f>Tabelle3!P$22*SIN(13*$B200+Tabelle3!P$23)</f>
        <v>0</v>
      </c>
      <c r="Q200" s="3">
        <f>Tabelle3!Q$22*SIN(14*$B200+Tabelle3!Q$23)</f>
        <v>0</v>
      </c>
      <c r="R200" s="3">
        <f>Tabelle3!R$22*SIN(15*$B200+Tabelle3!R$23)</f>
        <v>0</v>
      </c>
      <c r="S200" s="3">
        <f>Tabelle3!S$22*SIN(16*$B200+Tabelle3!S$23)</f>
        <v>0</v>
      </c>
      <c r="T200" s="6">
        <f t="shared" si="9"/>
        <v>0.5669872981077811</v>
      </c>
      <c r="U200" s="52">
        <f t="shared" si="10"/>
        <v>-0.5545972652906692</v>
      </c>
      <c r="V200" s="53">
        <f t="shared" si="11"/>
        <v>-0.11788328782178158</v>
      </c>
    </row>
    <row r="201" spans="1:22" ht="13.5">
      <c r="A201" s="3">
        <v>193</v>
      </c>
      <c r="B201" s="3">
        <f aca="true" t="shared" si="12" ref="B201:B264">A201*2*PI()/360</f>
        <v>3.368485456349056</v>
      </c>
      <c r="C201" s="5">
        <f>Tabelle3!$C$22</f>
        <v>1</v>
      </c>
      <c r="D201" s="3">
        <f>Tabelle3!D$22*SIN(1*$B201+Tabelle3!D$23)</f>
        <v>0</v>
      </c>
      <c r="E201" s="3">
        <f>Tabelle3!E$22*SIN(2*$B201+Tabelle3!E$23)</f>
        <v>0</v>
      </c>
      <c r="F201" s="3">
        <f>Tabelle3!F$22*SIN(3*$B201+Tabelle3!F$23)</f>
        <v>0</v>
      </c>
      <c r="G201" s="3">
        <f>Tabelle3!G$22*SIN(4*$B201+Tabelle3!G$23)</f>
        <v>0</v>
      </c>
      <c r="H201" s="3">
        <f>Tabelle3!H$22*SIN(5*$B201+Tabelle3!H$23)</f>
        <v>-0.45315389351832497</v>
      </c>
      <c r="I201" s="3">
        <f>Tabelle3!I$22*SIN(6*$B201+Tabelle3!I$23)</f>
        <v>0</v>
      </c>
      <c r="J201" s="3">
        <f>Tabelle3!J$22*SIN(7*$B201+Tabelle3!J$23)</f>
        <v>0</v>
      </c>
      <c r="K201" s="3">
        <f>Tabelle3!K$22*SIN(8*$B201+Tabelle3!K$23)</f>
        <v>0</v>
      </c>
      <c r="L201" s="3">
        <f>Tabelle3!L$22*SIN(9*$B201+Tabelle3!L$23)</f>
        <v>0</v>
      </c>
      <c r="M201" s="3">
        <f>Tabelle3!M$22*SIN(10*$B201+Tabelle3!M$23)</f>
        <v>0</v>
      </c>
      <c r="N201" s="3">
        <f>Tabelle3!N$22*SIN(11*$B201+Tabelle3!N$23)</f>
        <v>0</v>
      </c>
      <c r="O201" s="3">
        <f>Tabelle3!O$22*SIN(12*$B201+Tabelle3!O$23)</f>
        <v>0</v>
      </c>
      <c r="P201" s="3">
        <f>Tabelle3!P$22*SIN(13*$B201+Tabelle3!P$23)</f>
        <v>0</v>
      </c>
      <c r="Q201" s="3">
        <f>Tabelle3!Q$22*SIN(14*$B201+Tabelle3!Q$23)</f>
        <v>0</v>
      </c>
      <c r="R201" s="3">
        <f>Tabelle3!R$22*SIN(15*$B201+Tabelle3!R$23)</f>
        <v>0</v>
      </c>
      <c r="S201" s="3">
        <f>Tabelle3!S$22*SIN(16*$B201+Tabelle3!S$23)</f>
        <v>0</v>
      </c>
      <c r="T201" s="6">
        <f aca="true" t="shared" si="13" ref="T201:T264">SUM(C201:S201)</f>
        <v>0.546846106481675</v>
      </c>
      <c r="U201" s="52">
        <f aca="true" t="shared" si="14" ref="U201:U264">T201*COS(B201)</f>
        <v>-0.5328304762001033</v>
      </c>
      <c r="V201" s="53">
        <f aca="true" t="shared" si="15" ref="V201:V264">T201*SIN(B201)</f>
        <v>-0.12301360821689024</v>
      </c>
    </row>
    <row r="202" spans="1:22" ht="13.5">
      <c r="A202" s="3">
        <v>194</v>
      </c>
      <c r="B202" s="3">
        <f t="shared" si="12"/>
        <v>3.385938748868999</v>
      </c>
      <c r="C202" s="5">
        <f>Tabelle3!$C$22</f>
        <v>1</v>
      </c>
      <c r="D202" s="3">
        <f>Tabelle3!D$22*SIN(1*$B202+Tabelle3!D$23)</f>
        <v>0</v>
      </c>
      <c r="E202" s="3">
        <f>Tabelle3!E$22*SIN(2*$B202+Tabelle3!E$23)</f>
        <v>0</v>
      </c>
      <c r="F202" s="3">
        <f>Tabelle3!F$22*SIN(3*$B202+Tabelle3!F$23)</f>
        <v>0</v>
      </c>
      <c r="G202" s="3">
        <f>Tabelle3!G$22*SIN(4*$B202+Tabelle3!G$23)</f>
        <v>0</v>
      </c>
      <c r="H202" s="3">
        <f>Tabelle3!H$22*SIN(5*$B202+Tabelle3!H$23)</f>
        <v>-0.4698463103929538</v>
      </c>
      <c r="I202" s="3">
        <f>Tabelle3!I$22*SIN(6*$B202+Tabelle3!I$23)</f>
        <v>0</v>
      </c>
      <c r="J202" s="3">
        <f>Tabelle3!J$22*SIN(7*$B202+Tabelle3!J$23)</f>
        <v>0</v>
      </c>
      <c r="K202" s="3">
        <f>Tabelle3!K$22*SIN(8*$B202+Tabelle3!K$23)</f>
        <v>0</v>
      </c>
      <c r="L202" s="3">
        <f>Tabelle3!L$22*SIN(9*$B202+Tabelle3!L$23)</f>
        <v>0</v>
      </c>
      <c r="M202" s="3">
        <f>Tabelle3!M$22*SIN(10*$B202+Tabelle3!M$23)</f>
        <v>0</v>
      </c>
      <c r="N202" s="3">
        <f>Tabelle3!N$22*SIN(11*$B202+Tabelle3!N$23)</f>
        <v>0</v>
      </c>
      <c r="O202" s="3">
        <f>Tabelle3!O$22*SIN(12*$B202+Tabelle3!O$23)</f>
        <v>0</v>
      </c>
      <c r="P202" s="3">
        <f>Tabelle3!P$22*SIN(13*$B202+Tabelle3!P$23)</f>
        <v>0</v>
      </c>
      <c r="Q202" s="3">
        <f>Tabelle3!Q$22*SIN(14*$B202+Tabelle3!Q$23)</f>
        <v>0</v>
      </c>
      <c r="R202" s="3">
        <f>Tabelle3!R$22*SIN(15*$B202+Tabelle3!R$23)</f>
        <v>0</v>
      </c>
      <c r="S202" s="3">
        <f>Tabelle3!S$22*SIN(16*$B202+Tabelle3!S$23)</f>
        <v>0</v>
      </c>
      <c r="T202" s="6">
        <f t="shared" si="13"/>
        <v>0.5301536896070462</v>
      </c>
      <c r="U202" s="52">
        <f t="shared" si="14"/>
        <v>-0.5144058592951681</v>
      </c>
      <c r="V202" s="53">
        <f t="shared" si="15"/>
        <v>-0.12825578554889436</v>
      </c>
    </row>
    <row r="203" spans="1:22" ht="13.5">
      <c r="A203" s="3">
        <v>195</v>
      </c>
      <c r="B203" s="3">
        <f t="shared" si="12"/>
        <v>3.4033920413889422</v>
      </c>
      <c r="C203" s="5">
        <f>Tabelle3!$C$22</f>
        <v>1</v>
      </c>
      <c r="D203" s="3">
        <f>Tabelle3!D$22*SIN(1*$B203+Tabelle3!D$23)</f>
        <v>0</v>
      </c>
      <c r="E203" s="3">
        <f>Tabelle3!E$22*SIN(2*$B203+Tabelle3!E$23)</f>
        <v>0</v>
      </c>
      <c r="F203" s="3">
        <f>Tabelle3!F$22*SIN(3*$B203+Tabelle3!F$23)</f>
        <v>0</v>
      </c>
      <c r="G203" s="3">
        <f>Tabelle3!G$22*SIN(4*$B203+Tabelle3!G$23)</f>
        <v>0</v>
      </c>
      <c r="H203" s="3">
        <f>Tabelle3!H$22*SIN(5*$B203+Tabelle3!H$23)</f>
        <v>-0.48296291314453366</v>
      </c>
      <c r="I203" s="3">
        <f>Tabelle3!I$22*SIN(6*$B203+Tabelle3!I$23)</f>
        <v>0</v>
      </c>
      <c r="J203" s="3">
        <f>Tabelle3!J$22*SIN(7*$B203+Tabelle3!J$23)</f>
        <v>0</v>
      </c>
      <c r="K203" s="3">
        <f>Tabelle3!K$22*SIN(8*$B203+Tabelle3!K$23)</f>
        <v>0</v>
      </c>
      <c r="L203" s="3">
        <f>Tabelle3!L$22*SIN(9*$B203+Tabelle3!L$23)</f>
        <v>0</v>
      </c>
      <c r="M203" s="3">
        <f>Tabelle3!M$22*SIN(10*$B203+Tabelle3!M$23)</f>
        <v>0</v>
      </c>
      <c r="N203" s="3">
        <f>Tabelle3!N$22*SIN(11*$B203+Tabelle3!N$23)</f>
        <v>0</v>
      </c>
      <c r="O203" s="3">
        <f>Tabelle3!O$22*SIN(12*$B203+Tabelle3!O$23)</f>
        <v>0</v>
      </c>
      <c r="P203" s="3">
        <f>Tabelle3!P$22*SIN(13*$B203+Tabelle3!P$23)</f>
        <v>0</v>
      </c>
      <c r="Q203" s="3">
        <f>Tabelle3!Q$22*SIN(14*$B203+Tabelle3!Q$23)</f>
        <v>0</v>
      </c>
      <c r="R203" s="3">
        <f>Tabelle3!R$22*SIN(15*$B203+Tabelle3!R$23)</f>
        <v>0</v>
      </c>
      <c r="S203" s="3">
        <f>Tabelle3!S$22*SIN(16*$B203+Tabelle3!S$23)</f>
        <v>0</v>
      </c>
      <c r="T203" s="6">
        <f t="shared" si="13"/>
        <v>0.5170370868554663</v>
      </c>
      <c r="U203" s="52">
        <f t="shared" si="14"/>
        <v>-0.49941947534295916</v>
      </c>
      <c r="V203" s="53">
        <f t="shared" si="15"/>
        <v>-0.13381904510252068</v>
      </c>
    </row>
    <row r="204" spans="1:22" ht="13.5">
      <c r="A204" s="3">
        <v>196</v>
      </c>
      <c r="B204" s="3">
        <f t="shared" si="12"/>
        <v>3.420845333908886</v>
      </c>
      <c r="C204" s="5">
        <f>Tabelle3!$C$22</f>
        <v>1</v>
      </c>
      <c r="D204" s="3">
        <f>Tabelle3!D$22*SIN(1*$B204+Tabelle3!D$23)</f>
        <v>0</v>
      </c>
      <c r="E204" s="3">
        <f>Tabelle3!E$22*SIN(2*$B204+Tabelle3!E$23)</f>
        <v>0</v>
      </c>
      <c r="F204" s="3">
        <f>Tabelle3!F$22*SIN(3*$B204+Tabelle3!F$23)</f>
        <v>0</v>
      </c>
      <c r="G204" s="3">
        <f>Tabelle3!G$22*SIN(4*$B204+Tabelle3!G$23)</f>
        <v>0</v>
      </c>
      <c r="H204" s="3">
        <f>Tabelle3!H$22*SIN(5*$B204+Tabelle3!H$23)</f>
        <v>-0.49240387650610384</v>
      </c>
      <c r="I204" s="3">
        <f>Tabelle3!I$22*SIN(6*$B204+Tabelle3!I$23)</f>
        <v>0</v>
      </c>
      <c r="J204" s="3">
        <f>Tabelle3!J$22*SIN(7*$B204+Tabelle3!J$23)</f>
        <v>0</v>
      </c>
      <c r="K204" s="3">
        <f>Tabelle3!K$22*SIN(8*$B204+Tabelle3!K$23)</f>
        <v>0</v>
      </c>
      <c r="L204" s="3">
        <f>Tabelle3!L$22*SIN(9*$B204+Tabelle3!L$23)</f>
        <v>0</v>
      </c>
      <c r="M204" s="3">
        <f>Tabelle3!M$22*SIN(10*$B204+Tabelle3!M$23)</f>
        <v>0</v>
      </c>
      <c r="N204" s="3">
        <f>Tabelle3!N$22*SIN(11*$B204+Tabelle3!N$23)</f>
        <v>0</v>
      </c>
      <c r="O204" s="3">
        <f>Tabelle3!O$22*SIN(12*$B204+Tabelle3!O$23)</f>
        <v>0</v>
      </c>
      <c r="P204" s="3">
        <f>Tabelle3!P$22*SIN(13*$B204+Tabelle3!P$23)</f>
        <v>0</v>
      </c>
      <c r="Q204" s="3">
        <f>Tabelle3!Q$22*SIN(14*$B204+Tabelle3!Q$23)</f>
        <v>0</v>
      </c>
      <c r="R204" s="3">
        <f>Tabelle3!R$22*SIN(15*$B204+Tabelle3!R$23)</f>
        <v>0</v>
      </c>
      <c r="S204" s="3">
        <f>Tabelle3!S$22*SIN(16*$B204+Tabelle3!S$23)</f>
        <v>0</v>
      </c>
      <c r="T204" s="6">
        <f t="shared" si="13"/>
        <v>0.5075961234938962</v>
      </c>
      <c r="U204" s="52">
        <f t="shared" si="14"/>
        <v>-0.487932710521459</v>
      </c>
      <c r="V204" s="53">
        <f t="shared" si="15"/>
        <v>-0.13991245330281643</v>
      </c>
    </row>
    <row r="205" spans="1:22" ht="13.5">
      <c r="A205" s="3">
        <v>197</v>
      </c>
      <c r="B205" s="3">
        <f t="shared" si="12"/>
        <v>3.438298626428829</v>
      </c>
      <c r="C205" s="5">
        <f>Tabelle3!$C$22</f>
        <v>1</v>
      </c>
      <c r="D205" s="3">
        <f>Tabelle3!D$22*SIN(1*$B205+Tabelle3!D$23)</f>
        <v>0</v>
      </c>
      <c r="E205" s="3">
        <f>Tabelle3!E$22*SIN(2*$B205+Tabelle3!E$23)</f>
        <v>0</v>
      </c>
      <c r="F205" s="3">
        <f>Tabelle3!F$22*SIN(3*$B205+Tabelle3!F$23)</f>
        <v>0</v>
      </c>
      <c r="G205" s="3">
        <f>Tabelle3!G$22*SIN(4*$B205+Tabelle3!G$23)</f>
        <v>0</v>
      </c>
      <c r="H205" s="3">
        <f>Tabelle3!H$22*SIN(5*$B205+Tabelle3!H$23)</f>
        <v>-0.4980973490458727</v>
      </c>
      <c r="I205" s="3">
        <f>Tabelle3!I$22*SIN(6*$B205+Tabelle3!I$23)</f>
        <v>0</v>
      </c>
      <c r="J205" s="3">
        <f>Tabelle3!J$22*SIN(7*$B205+Tabelle3!J$23)</f>
        <v>0</v>
      </c>
      <c r="K205" s="3">
        <f>Tabelle3!K$22*SIN(8*$B205+Tabelle3!K$23)</f>
        <v>0</v>
      </c>
      <c r="L205" s="3">
        <f>Tabelle3!L$22*SIN(9*$B205+Tabelle3!L$23)</f>
        <v>0</v>
      </c>
      <c r="M205" s="3">
        <f>Tabelle3!M$22*SIN(10*$B205+Tabelle3!M$23)</f>
        <v>0</v>
      </c>
      <c r="N205" s="3">
        <f>Tabelle3!N$22*SIN(11*$B205+Tabelle3!N$23)</f>
        <v>0</v>
      </c>
      <c r="O205" s="3">
        <f>Tabelle3!O$22*SIN(12*$B205+Tabelle3!O$23)</f>
        <v>0</v>
      </c>
      <c r="P205" s="3">
        <f>Tabelle3!P$22*SIN(13*$B205+Tabelle3!P$23)</f>
        <v>0</v>
      </c>
      <c r="Q205" s="3">
        <f>Tabelle3!Q$22*SIN(14*$B205+Tabelle3!Q$23)</f>
        <v>0</v>
      </c>
      <c r="R205" s="3">
        <f>Tabelle3!R$22*SIN(15*$B205+Tabelle3!R$23)</f>
        <v>0</v>
      </c>
      <c r="S205" s="3">
        <f>Tabelle3!S$22*SIN(16*$B205+Tabelle3!S$23)</f>
        <v>0</v>
      </c>
      <c r="T205" s="6">
        <f t="shared" si="13"/>
        <v>0.5019026509541273</v>
      </c>
      <c r="U205" s="52">
        <f t="shared" si="14"/>
        <v>-0.4799718921378874</v>
      </c>
      <c r="V205" s="53">
        <f t="shared" si="15"/>
        <v>-0.14674213366431874</v>
      </c>
    </row>
    <row r="206" spans="1:22" ht="13.5">
      <c r="A206" s="3">
        <v>198</v>
      </c>
      <c r="B206" s="3">
        <f t="shared" si="12"/>
        <v>3.455751918948773</v>
      </c>
      <c r="C206" s="5">
        <f>Tabelle3!$C$22</f>
        <v>1</v>
      </c>
      <c r="D206" s="3">
        <f>Tabelle3!D$22*SIN(1*$B206+Tabelle3!D$23)</f>
        <v>0</v>
      </c>
      <c r="E206" s="3">
        <f>Tabelle3!E$22*SIN(2*$B206+Tabelle3!E$23)</f>
        <v>0</v>
      </c>
      <c r="F206" s="3">
        <f>Tabelle3!F$22*SIN(3*$B206+Tabelle3!F$23)</f>
        <v>0</v>
      </c>
      <c r="G206" s="3">
        <f>Tabelle3!G$22*SIN(4*$B206+Tabelle3!G$23)</f>
        <v>0</v>
      </c>
      <c r="H206" s="3">
        <f>Tabelle3!H$22*SIN(5*$B206+Tabelle3!H$23)</f>
        <v>-0.5</v>
      </c>
      <c r="I206" s="3">
        <f>Tabelle3!I$22*SIN(6*$B206+Tabelle3!I$23)</f>
        <v>0</v>
      </c>
      <c r="J206" s="3">
        <f>Tabelle3!J$22*SIN(7*$B206+Tabelle3!J$23)</f>
        <v>0</v>
      </c>
      <c r="K206" s="3">
        <f>Tabelle3!K$22*SIN(8*$B206+Tabelle3!K$23)</f>
        <v>0</v>
      </c>
      <c r="L206" s="3">
        <f>Tabelle3!L$22*SIN(9*$B206+Tabelle3!L$23)</f>
        <v>0</v>
      </c>
      <c r="M206" s="3">
        <f>Tabelle3!M$22*SIN(10*$B206+Tabelle3!M$23)</f>
        <v>0</v>
      </c>
      <c r="N206" s="3">
        <f>Tabelle3!N$22*SIN(11*$B206+Tabelle3!N$23)</f>
        <v>0</v>
      </c>
      <c r="O206" s="3">
        <f>Tabelle3!O$22*SIN(12*$B206+Tabelle3!O$23)</f>
        <v>0</v>
      </c>
      <c r="P206" s="3">
        <f>Tabelle3!P$22*SIN(13*$B206+Tabelle3!P$23)</f>
        <v>0</v>
      </c>
      <c r="Q206" s="3">
        <f>Tabelle3!Q$22*SIN(14*$B206+Tabelle3!Q$23)</f>
        <v>0</v>
      </c>
      <c r="R206" s="3">
        <f>Tabelle3!R$22*SIN(15*$B206+Tabelle3!R$23)</f>
        <v>0</v>
      </c>
      <c r="S206" s="3">
        <f>Tabelle3!S$22*SIN(16*$B206+Tabelle3!S$23)</f>
        <v>0</v>
      </c>
      <c r="T206" s="6">
        <f t="shared" si="13"/>
        <v>0.5</v>
      </c>
      <c r="U206" s="52">
        <f t="shared" si="14"/>
        <v>-0.47552825814757677</v>
      </c>
      <c r="V206" s="53">
        <f t="shared" si="15"/>
        <v>-0.15450849718747386</v>
      </c>
    </row>
    <row r="207" spans="1:22" ht="13.5">
      <c r="A207" s="3">
        <v>199</v>
      </c>
      <c r="B207" s="3">
        <f t="shared" si="12"/>
        <v>3.473205211468716</v>
      </c>
      <c r="C207" s="5">
        <f>Tabelle3!$C$22</f>
        <v>1</v>
      </c>
      <c r="D207" s="3">
        <f>Tabelle3!D$22*SIN(1*$B207+Tabelle3!D$23)</f>
        <v>0</v>
      </c>
      <c r="E207" s="3">
        <f>Tabelle3!E$22*SIN(2*$B207+Tabelle3!E$23)</f>
        <v>0</v>
      </c>
      <c r="F207" s="3">
        <f>Tabelle3!F$22*SIN(3*$B207+Tabelle3!F$23)</f>
        <v>0</v>
      </c>
      <c r="G207" s="3">
        <f>Tabelle3!G$22*SIN(4*$B207+Tabelle3!G$23)</f>
        <v>0</v>
      </c>
      <c r="H207" s="3">
        <f>Tabelle3!H$22*SIN(5*$B207+Tabelle3!H$23)</f>
        <v>-0.4980973490458728</v>
      </c>
      <c r="I207" s="3">
        <f>Tabelle3!I$22*SIN(6*$B207+Tabelle3!I$23)</f>
        <v>0</v>
      </c>
      <c r="J207" s="3">
        <f>Tabelle3!J$22*SIN(7*$B207+Tabelle3!J$23)</f>
        <v>0</v>
      </c>
      <c r="K207" s="3">
        <f>Tabelle3!K$22*SIN(8*$B207+Tabelle3!K$23)</f>
        <v>0</v>
      </c>
      <c r="L207" s="3">
        <f>Tabelle3!L$22*SIN(9*$B207+Tabelle3!L$23)</f>
        <v>0</v>
      </c>
      <c r="M207" s="3">
        <f>Tabelle3!M$22*SIN(10*$B207+Tabelle3!M$23)</f>
        <v>0</v>
      </c>
      <c r="N207" s="3">
        <f>Tabelle3!N$22*SIN(11*$B207+Tabelle3!N$23)</f>
        <v>0</v>
      </c>
      <c r="O207" s="3">
        <f>Tabelle3!O$22*SIN(12*$B207+Tabelle3!O$23)</f>
        <v>0</v>
      </c>
      <c r="P207" s="3">
        <f>Tabelle3!P$22*SIN(13*$B207+Tabelle3!P$23)</f>
        <v>0</v>
      </c>
      <c r="Q207" s="3">
        <f>Tabelle3!Q$22*SIN(14*$B207+Tabelle3!Q$23)</f>
        <v>0</v>
      </c>
      <c r="R207" s="3">
        <f>Tabelle3!R$22*SIN(15*$B207+Tabelle3!R$23)</f>
        <v>0</v>
      </c>
      <c r="S207" s="3">
        <f>Tabelle3!S$22*SIN(16*$B207+Tabelle3!S$23)</f>
        <v>0</v>
      </c>
      <c r="T207" s="6">
        <f t="shared" si="13"/>
        <v>0.5019026509541272</v>
      </c>
      <c r="U207" s="52">
        <f t="shared" si="14"/>
        <v>-0.4745582796196674</v>
      </c>
      <c r="V207" s="53">
        <f t="shared" si="15"/>
        <v>-0.16340351978828974</v>
      </c>
    </row>
    <row r="208" spans="1:22" ht="13.5">
      <c r="A208" s="3">
        <v>200</v>
      </c>
      <c r="B208" s="3">
        <f t="shared" si="12"/>
        <v>3.490658503988659</v>
      </c>
      <c r="C208" s="5">
        <f>Tabelle3!$C$22</f>
        <v>1</v>
      </c>
      <c r="D208" s="3">
        <f>Tabelle3!D$22*SIN(1*$B208+Tabelle3!D$23)</f>
        <v>0</v>
      </c>
      <c r="E208" s="3">
        <f>Tabelle3!E$22*SIN(2*$B208+Tabelle3!E$23)</f>
        <v>0</v>
      </c>
      <c r="F208" s="3">
        <f>Tabelle3!F$22*SIN(3*$B208+Tabelle3!F$23)</f>
        <v>0</v>
      </c>
      <c r="G208" s="3">
        <f>Tabelle3!G$22*SIN(4*$B208+Tabelle3!G$23)</f>
        <v>0</v>
      </c>
      <c r="H208" s="3">
        <f>Tabelle3!H$22*SIN(5*$B208+Tabelle3!H$23)</f>
        <v>-0.49240387650610395</v>
      </c>
      <c r="I208" s="3">
        <f>Tabelle3!I$22*SIN(6*$B208+Tabelle3!I$23)</f>
        <v>0</v>
      </c>
      <c r="J208" s="3">
        <f>Tabelle3!J$22*SIN(7*$B208+Tabelle3!J$23)</f>
        <v>0</v>
      </c>
      <c r="K208" s="3">
        <f>Tabelle3!K$22*SIN(8*$B208+Tabelle3!K$23)</f>
        <v>0</v>
      </c>
      <c r="L208" s="3">
        <f>Tabelle3!L$22*SIN(9*$B208+Tabelle3!L$23)</f>
        <v>0</v>
      </c>
      <c r="M208" s="3">
        <f>Tabelle3!M$22*SIN(10*$B208+Tabelle3!M$23)</f>
        <v>0</v>
      </c>
      <c r="N208" s="3">
        <f>Tabelle3!N$22*SIN(11*$B208+Tabelle3!N$23)</f>
        <v>0</v>
      </c>
      <c r="O208" s="3">
        <f>Tabelle3!O$22*SIN(12*$B208+Tabelle3!O$23)</f>
        <v>0</v>
      </c>
      <c r="P208" s="3">
        <f>Tabelle3!P$22*SIN(13*$B208+Tabelle3!P$23)</f>
        <v>0</v>
      </c>
      <c r="Q208" s="3">
        <f>Tabelle3!Q$22*SIN(14*$B208+Tabelle3!Q$23)</f>
        <v>0</v>
      </c>
      <c r="R208" s="3">
        <f>Tabelle3!R$22*SIN(15*$B208+Tabelle3!R$23)</f>
        <v>0</v>
      </c>
      <c r="S208" s="3">
        <f>Tabelle3!S$22*SIN(16*$B208+Tabelle3!S$23)</f>
        <v>0</v>
      </c>
      <c r="T208" s="6">
        <f t="shared" si="13"/>
        <v>0.507596123493896</v>
      </c>
      <c r="U208" s="52">
        <f t="shared" si="14"/>
        <v>-0.4769843315867468</v>
      </c>
      <c r="V208" s="53">
        <f t="shared" si="15"/>
        <v>-0.17360809890893614</v>
      </c>
    </row>
    <row r="209" spans="1:22" ht="13.5">
      <c r="A209" s="3">
        <v>201</v>
      </c>
      <c r="B209" s="3">
        <f t="shared" si="12"/>
        <v>3.5081117965086026</v>
      </c>
      <c r="C209" s="5">
        <f>Tabelle3!$C$22</f>
        <v>1</v>
      </c>
      <c r="D209" s="3">
        <f>Tabelle3!D$22*SIN(1*$B209+Tabelle3!D$23)</f>
        <v>0</v>
      </c>
      <c r="E209" s="3">
        <f>Tabelle3!E$22*SIN(2*$B209+Tabelle3!E$23)</f>
        <v>0</v>
      </c>
      <c r="F209" s="3">
        <f>Tabelle3!F$22*SIN(3*$B209+Tabelle3!F$23)</f>
        <v>0</v>
      </c>
      <c r="G209" s="3">
        <f>Tabelle3!G$22*SIN(4*$B209+Tabelle3!G$23)</f>
        <v>0</v>
      </c>
      <c r="H209" s="3">
        <f>Tabelle3!H$22*SIN(5*$B209+Tabelle3!H$23)</f>
        <v>-0.48296291314453427</v>
      </c>
      <c r="I209" s="3">
        <f>Tabelle3!I$22*SIN(6*$B209+Tabelle3!I$23)</f>
        <v>0</v>
      </c>
      <c r="J209" s="3">
        <f>Tabelle3!J$22*SIN(7*$B209+Tabelle3!J$23)</f>
        <v>0</v>
      </c>
      <c r="K209" s="3">
        <f>Tabelle3!K$22*SIN(8*$B209+Tabelle3!K$23)</f>
        <v>0</v>
      </c>
      <c r="L209" s="3">
        <f>Tabelle3!L$22*SIN(9*$B209+Tabelle3!L$23)</f>
        <v>0</v>
      </c>
      <c r="M209" s="3">
        <f>Tabelle3!M$22*SIN(10*$B209+Tabelle3!M$23)</f>
        <v>0</v>
      </c>
      <c r="N209" s="3">
        <f>Tabelle3!N$22*SIN(11*$B209+Tabelle3!N$23)</f>
        <v>0</v>
      </c>
      <c r="O209" s="3">
        <f>Tabelle3!O$22*SIN(12*$B209+Tabelle3!O$23)</f>
        <v>0</v>
      </c>
      <c r="P209" s="3">
        <f>Tabelle3!P$22*SIN(13*$B209+Tabelle3!P$23)</f>
        <v>0</v>
      </c>
      <c r="Q209" s="3">
        <f>Tabelle3!Q$22*SIN(14*$B209+Tabelle3!Q$23)</f>
        <v>0</v>
      </c>
      <c r="R209" s="3">
        <f>Tabelle3!R$22*SIN(15*$B209+Tabelle3!R$23)</f>
        <v>0</v>
      </c>
      <c r="S209" s="3">
        <f>Tabelle3!S$22*SIN(16*$B209+Tabelle3!S$23)</f>
        <v>0</v>
      </c>
      <c r="T209" s="6">
        <f t="shared" si="13"/>
        <v>0.5170370868554657</v>
      </c>
      <c r="U209" s="52">
        <f t="shared" si="14"/>
        <v>-0.4826957040613964</v>
      </c>
      <c r="V209" s="53">
        <f t="shared" si="15"/>
        <v>-0.18528952065526863</v>
      </c>
    </row>
    <row r="210" spans="1:22" ht="13.5">
      <c r="A210" s="3">
        <v>202</v>
      </c>
      <c r="B210" s="3">
        <f t="shared" si="12"/>
        <v>3.5255650890285457</v>
      </c>
      <c r="C210" s="5">
        <f>Tabelle3!$C$22</f>
        <v>1</v>
      </c>
      <c r="D210" s="3">
        <f>Tabelle3!D$22*SIN(1*$B210+Tabelle3!D$23)</f>
        <v>0</v>
      </c>
      <c r="E210" s="3">
        <f>Tabelle3!E$22*SIN(2*$B210+Tabelle3!E$23)</f>
        <v>0</v>
      </c>
      <c r="F210" s="3">
        <f>Tabelle3!F$22*SIN(3*$B210+Tabelle3!F$23)</f>
        <v>0</v>
      </c>
      <c r="G210" s="3">
        <f>Tabelle3!G$22*SIN(4*$B210+Tabelle3!G$23)</f>
        <v>0</v>
      </c>
      <c r="H210" s="3">
        <f>Tabelle3!H$22*SIN(5*$B210+Tabelle3!H$23)</f>
        <v>-0.46984631039295405</v>
      </c>
      <c r="I210" s="3">
        <f>Tabelle3!I$22*SIN(6*$B210+Tabelle3!I$23)</f>
        <v>0</v>
      </c>
      <c r="J210" s="3">
        <f>Tabelle3!J$22*SIN(7*$B210+Tabelle3!J$23)</f>
        <v>0</v>
      </c>
      <c r="K210" s="3">
        <f>Tabelle3!K$22*SIN(8*$B210+Tabelle3!K$23)</f>
        <v>0</v>
      </c>
      <c r="L210" s="3">
        <f>Tabelle3!L$22*SIN(9*$B210+Tabelle3!L$23)</f>
        <v>0</v>
      </c>
      <c r="M210" s="3">
        <f>Tabelle3!M$22*SIN(10*$B210+Tabelle3!M$23)</f>
        <v>0</v>
      </c>
      <c r="N210" s="3">
        <f>Tabelle3!N$22*SIN(11*$B210+Tabelle3!N$23)</f>
        <v>0</v>
      </c>
      <c r="O210" s="3">
        <f>Tabelle3!O$22*SIN(12*$B210+Tabelle3!O$23)</f>
        <v>0</v>
      </c>
      <c r="P210" s="3">
        <f>Tabelle3!P$22*SIN(13*$B210+Tabelle3!P$23)</f>
        <v>0</v>
      </c>
      <c r="Q210" s="3">
        <f>Tabelle3!Q$22*SIN(14*$B210+Tabelle3!Q$23)</f>
        <v>0</v>
      </c>
      <c r="R210" s="3">
        <f>Tabelle3!R$22*SIN(15*$B210+Tabelle3!R$23)</f>
        <v>0</v>
      </c>
      <c r="S210" s="3">
        <f>Tabelle3!S$22*SIN(16*$B210+Tabelle3!S$23)</f>
        <v>0</v>
      </c>
      <c r="T210" s="6">
        <f t="shared" si="13"/>
        <v>0.530153689607046</v>
      </c>
      <c r="U210" s="52">
        <f t="shared" si="14"/>
        <v>-0.4915499414426651</v>
      </c>
      <c r="V210" s="53">
        <f t="shared" si="15"/>
        <v>-0.1985990676505723</v>
      </c>
    </row>
    <row r="211" spans="1:22" ht="13.5">
      <c r="A211" s="3">
        <v>203</v>
      </c>
      <c r="B211" s="3">
        <f t="shared" si="12"/>
        <v>3.543018381548489</v>
      </c>
      <c r="C211" s="5">
        <f>Tabelle3!$C$22</f>
        <v>1</v>
      </c>
      <c r="D211" s="3">
        <f>Tabelle3!D$22*SIN(1*$B211+Tabelle3!D$23)</f>
        <v>0</v>
      </c>
      <c r="E211" s="3">
        <f>Tabelle3!E$22*SIN(2*$B211+Tabelle3!E$23)</f>
        <v>0</v>
      </c>
      <c r="F211" s="3">
        <f>Tabelle3!F$22*SIN(3*$B211+Tabelle3!F$23)</f>
        <v>0</v>
      </c>
      <c r="G211" s="3">
        <f>Tabelle3!G$22*SIN(4*$B211+Tabelle3!G$23)</f>
        <v>0</v>
      </c>
      <c r="H211" s="3">
        <f>Tabelle3!H$22*SIN(5*$B211+Tabelle3!H$23)</f>
        <v>-0.45315389351832525</v>
      </c>
      <c r="I211" s="3">
        <f>Tabelle3!I$22*SIN(6*$B211+Tabelle3!I$23)</f>
        <v>0</v>
      </c>
      <c r="J211" s="3">
        <f>Tabelle3!J$22*SIN(7*$B211+Tabelle3!J$23)</f>
        <v>0</v>
      </c>
      <c r="K211" s="3">
        <f>Tabelle3!K$22*SIN(8*$B211+Tabelle3!K$23)</f>
        <v>0</v>
      </c>
      <c r="L211" s="3">
        <f>Tabelle3!L$22*SIN(9*$B211+Tabelle3!L$23)</f>
        <v>0</v>
      </c>
      <c r="M211" s="3">
        <f>Tabelle3!M$22*SIN(10*$B211+Tabelle3!M$23)</f>
        <v>0</v>
      </c>
      <c r="N211" s="3">
        <f>Tabelle3!N$22*SIN(11*$B211+Tabelle3!N$23)</f>
        <v>0</v>
      </c>
      <c r="O211" s="3">
        <f>Tabelle3!O$22*SIN(12*$B211+Tabelle3!O$23)</f>
        <v>0</v>
      </c>
      <c r="P211" s="3">
        <f>Tabelle3!P$22*SIN(13*$B211+Tabelle3!P$23)</f>
        <v>0</v>
      </c>
      <c r="Q211" s="3">
        <f>Tabelle3!Q$22*SIN(14*$B211+Tabelle3!Q$23)</f>
        <v>0</v>
      </c>
      <c r="R211" s="3">
        <f>Tabelle3!R$22*SIN(15*$B211+Tabelle3!R$23)</f>
        <v>0</v>
      </c>
      <c r="S211" s="3">
        <f>Tabelle3!S$22*SIN(16*$B211+Tabelle3!S$23)</f>
        <v>0</v>
      </c>
      <c r="T211" s="6">
        <f t="shared" si="13"/>
        <v>0.5468461064816748</v>
      </c>
      <c r="U211" s="52">
        <f t="shared" si="14"/>
        <v>-0.5033744951079516</v>
      </c>
      <c r="V211" s="53">
        <f t="shared" si="15"/>
        <v>-0.21366979629555022</v>
      </c>
    </row>
    <row r="212" spans="1:22" ht="13.5">
      <c r="A212" s="3">
        <v>204</v>
      </c>
      <c r="B212" s="3">
        <f t="shared" si="12"/>
        <v>3.560471674068432</v>
      </c>
      <c r="C212" s="5">
        <f>Tabelle3!$C$22</f>
        <v>1</v>
      </c>
      <c r="D212" s="3">
        <f>Tabelle3!D$22*SIN(1*$B212+Tabelle3!D$23)</f>
        <v>0</v>
      </c>
      <c r="E212" s="3">
        <f>Tabelle3!E$22*SIN(2*$B212+Tabelle3!E$23)</f>
        <v>0</v>
      </c>
      <c r="F212" s="3">
        <f>Tabelle3!F$22*SIN(3*$B212+Tabelle3!F$23)</f>
        <v>0</v>
      </c>
      <c r="G212" s="3">
        <f>Tabelle3!G$22*SIN(4*$B212+Tabelle3!G$23)</f>
        <v>0</v>
      </c>
      <c r="H212" s="3">
        <f>Tabelle3!H$22*SIN(5*$B212+Tabelle3!H$23)</f>
        <v>-0.4330127018922201</v>
      </c>
      <c r="I212" s="3">
        <f>Tabelle3!I$22*SIN(6*$B212+Tabelle3!I$23)</f>
        <v>0</v>
      </c>
      <c r="J212" s="3">
        <f>Tabelle3!J$22*SIN(7*$B212+Tabelle3!J$23)</f>
        <v>0</v>
      </c>
      <c r="K212" s="3">
        <f>Tabelle3!K$22*SIN(8*$B212+Tabelle3!K$23)</f>
        <v>0</v>
      </c>
      <c r="L212" s="3">
        <f>Tabelle3!L$22*SIN(9*$B212+Tabelle3!L$23)</f>
        <v>0</v>
      </c>
      <c r="M212" s="3">
        <f>Tabelle3!M$22*SIN(10*$B212+Tabelle3!M$23)</f>
        <v>0</v>
      </c>
      <c r="N212" s="3">
        <f>Tabelle3!N$22*SIN(11*$B212+Tabelle3!N$23)</f>
        <v>0</v>
      </c>
      <c r="O212" s="3">
        <f>Tabelle3!O$22*SIN(12*$B212+Tabelle3!O$23)</f>
        <v>0</v>
      </c>
      <c r="P212" s="3">
        <f>Tabelle3!P$22*SIN(13*$B212+Tabelle3!P$23)</f>
        <v>0</v>
      </c>
      <c r="Q212" s="3">
        <f>Tabelle3!Q$22*SIN(14*$B212+Tabelle3!Q$23)</f>
        <v>0</v>
      </c>
      <c r="R212" s="3">
        <f>Tabelle3!R$22*SIN(15*$B212+Tabelle3!R$23)</f>
        <v>0</v>
      </c>
      <c r="S212" s="3">
        <f>Tabelle3!S$22*SIN(16*$B212+Tabelle3!S$23)</f>
        <v>0</v>
      </c>
      <c r="T212" s="6">
        <f t="shared" si="13"/>
        <v>0.5669872981077799</v>
      </c>
      <c r="U212" s="52">
        <f t="shared" si="14"/>
        <v>-0.5179686707274137</v>
      </c>
      <c r="V212" s="53">
        <f t="shared" si="15"/>
        <v>-0.2306145102989762</v>
      </c>
    </row>
    <row r="213" spans="1:22" ht="13.5">
      <c r="A213" s="3">
        <v>205</v>
      </c>
      <c r="B213" s="3">
        <f t="shared" si="12"/>
        <v>3.5779249665883754</v>
      </c>
      <c r="C213" s="5">
        <f>Tabelle3!$C$22</f>
        <v>1</v>
      </c>
      <c r="D213" s="3">
        <f>Tabelle3!D$22*SIN(1*$B213+Tabelle3!D$23)</f>
        <v>0</v>
      </c>
      <c r="E213" s="3">
        <f>Tabelle3!E$22*SIN(2*$B213+Tabelle3!E$23)</f>
        <v>0</v>
      </c>
      <c r="F213" s="3">
        <f>Tabelle3!F$22*SIN(3*$B213+Tabelle3!F$23)</f>
        <v>0</v>
      </c>
      <c r="G213" s="3">
        <f>Tabelle3!G$22*SIN(4*$B213+Tabelle3!G$23)</f>
        <v>0</v>
      </c>
      <c r="H213" s="3">
        <f>Tabelle3!H$22*SIN(5*$B213+Tabelle3!H$23)</f>
        <v>-0.4095760221444963</v>
      </c>
      <c r="I213" s="3">
        <f>Tabelle3!I$22*SIN(6*$B213+Tabelle3!I$23)</f>
        <v>0</v>
      </c>
      <c r="J213" s="3">
        <f>Tabelle3!J$22*SIN(7*$B213+Tabelle3!J$23)</f>
        <v>0</v>
      </c>
      <c r="K213" s="3">
        <f>Tabelle3!K$22*SIN(8*$B213+Tabelle3!K$23)</f>
        <v>0</v>
      </c>
      <c r="L213" s="3">
        <f>Tabelle3!L$22*SIN(9*$B213+Tabelle3!L$23)</f>
        <v>0</v>
      </c>
      <c r="M213" s="3">
        <f>Tabelle3!M$22*SIN(10*$B213+Tabelle3!M$23)</f>
        <v>0</v>
      </c>
      <c r="N213" s="3">
        <f>Tabelle3!N$22*SIN(11*$B213+Tabelle3!N$23)</f>
        <v>0</v>
      </c>
      <c r="O213" s="3">
        <f>Tabelle3!O$22*SIN(12*$B213+Tabelle3!O$23)</f>
        <v>0</v>
      </c>
      <c r="P213" s="3">
        <f>Tabelle3!P$22*SIN(13*$B213+Tabelle3!P$23)</f>
        <v>0</v>
      </c>
      <c r="Q213" s="3">
        <f>Tabelle3!Q$22*SIN(14*$B213+Tabelle3!Q$23)</f>
        <v>0</v>
      </c>
      <c r="R213" s="3">
        <f>Tabelle3!R$22*SIN(15*$B213+Tabelle3!R$23)</f>
        <v>0</v>
      </c>
      <c r="S213" s="3">
        <f>Tabelle3!S$22*SIN(16*$B213+Tabelle3!S$23)</f>
        <v>0</v>
      </c>
      <c r="T213" s="6">
        <f t="shared" si="13"/>
        <v>0.5904239778555037</v>
      </c>
      <c r="U213" s="52">
        <f t="shared" si="14"/>
        <v>-0.5351058487835977</v>
      </c>
      <c r="V213" s="53">
        <f t="shared" si="15"/>
        <v>-0.2495239552113221</v>
      </c>
    </row>
    <row r="214" spans="1:22" ht="13.5">
      <c r="A214" s="3">
        <v>206</v>
      </c>
      <c r="B214" s="3">
        <f t="shared" si="12"/>
        <v>3.5953782591083185</v>
      </c>
      <c r="C214" s="5">
        <f>Tabelle3!$C$22</f>
        <v>1</v>
      </c>
      <c r="D214" s="3">
        <f>Tabelle3!D$22*SIN(1*$B214+Tabelle3!D$23)</f>
        <v>0</v>
      </c>
      <c r="E214" s="3">
        <f>Tabelle3!E$22*SIN(2*$B214+Tabelle3!E$23)</f>
        <v>0</v>
      </c>
      <c r="F214" s="3">
        <f>Tabelle3!F$22*SIN(3*$B214+Tabelle3!F$23)</f>
        <v>0</v>
      </c>
      <c r="G214" s="3">
        <f>Tabelle3!G$22*SIN(4*$B214+Tabelle3!G$23)</f>
        <v>0</v>
      </c>
      <c r="H214" s="3">
        <f>Tabelle3!H$22*SIN(5*$B214+Tabelle3!H$23)</f>
        <v>-0.38302222155949006</v>
      </c>
      <c r="I214" s="3">
        <f>Tabelle3!I$22*SIN(6*$B214+Tabelle3!I$23)</f>
        <v>0</v>
      </c>
      <c r="J214" s="3">
        <f>Tabelle3!J$22*SIN(7*$B214+Tabelle3!J$23)</f>
        <v>0</v>
      </c>
      <c r="K214" s="3">
        <f>Tabelle3!K$22*SIN(8*$B214+Tabelle3!K$23)</f>
        <v>0</v>
      </c>
      <c r="L214" s="3">
        <f>Tabelle3!L$22*SIN(9*$B214+Tabelle3!L$23)</f>
        <v>0</v>
      </c>
      <c r="M214" s="3">
        <f>Tabelle3!M$22*SIN(10*$B214+Tabelle3!M$23)</f>
        <v>0</v>
      </c>
      <c r="N214" s="3">
        <f>Tabelle3!N$22*SIN(11*$B214+Tabelle3!N$23)</f>
        <v>0</v>
      </c>
      <c r="O214" s="3">
        <f>Tabelle3!O$22*SIN(12*$B214+Tabelle3!O$23)</f>
        <v>0</v>
      </c>
      <c r="P214" s="3">
        <f>Tabelle3!P$22*SIN(13*$B214+Tabelle3!P$23)</f>
        <v>0</v>
      </c>
      <c r="Q214" s="3">
        <f>Tabelle3!Q$22*SIN(14*$B214+Tabelle3!Q$23)</f>
        <v>0</v>
      </c>
      <c r="R214" s="3">
        <f>Tabelle3!R$22*SIN(15*$B214+Tabelle3!R$23)</f>
        <v>0</v>
      </c>
      <c r="S214" s="3">
        <f>Tabelle3!S$22*SIN(16*$B214+Tabelle3!S$23)</f>
        <v>0</v>
      </c>
      <c r="T214" s="6">
        <f t="shared" si="13"/>
        <v>0.6169777784405099</v>
      </c>
      <c r="U214" s="52">
        <f t="shared" si="14"/>
        <v>-0.554535953961217</v>
      </c>
      <c r="V214" s="53">
        <f t="shared" si="15"/>
        <v>-0.27046525627834345</v>
      </c>
    </row>
    <row r="215" spans="1:22" ht="13.5">
      <c r="A215" s="3">
        <v>207</v>
      </c>
      <c r="B215" s="3">
        <f t="shared" si="12"/>
        <v>3.6128315516282616</v>
      </c>
      <c r="C215" s="5">
        <f>Tabelle3!$C$22</f>
        <v>1</v>
      </c>
      <c r="D215" s="3">
        <f>Tabelle3!D$22*SIN(1*$B215+Tabelle3!D$23)</f>
        <v>0</v>
      </c>
      <c r="E215" s="3">
        <f>Tabelle3!E$22*SIN(2*$B215+Tabelle3!E$23)</f>
        <v>0</v>
      </c>
      <c r="F215" s="3">
        <f>Tabelle3!F$22*SIN(3*$B215+Tabelle3!F$23)</f>
        <v>0</v>
      </c>
      <c r="G215" s="3">
        <f>Tabelle3!G$22*SIN(4*$B215+Tabelle3!G$23)</f>
        <v>0</v>
      </c>
      <c r="H215" s="3">
        <f>Tabelle3!H$22*SIN(5*$B215+Tabelle3!H$23)</f>
        <v>-0.35355339059327434</v>
      </c>
      <c r="I215" s="3">
        <f>Tabelle3!I$22*SIN(6*$B215+Tabelle3!I$23)</f>
        <v>0</v>
      </c>
      <c r="J215" s="3">
        <f>Tabelle3!J$22*SIN(7*$B215+Tabelle3!J$23)</f>
        <v>0</v>
      </c>
      <c r="K215" s="3">
        <f>Tabelle3!K$22*SIN(8*$B215+Tabelle3!K$23)</f>
        <v>0</v>
      </c>
      <c r="L215" s="3">
        <f>Tabelle3!L$22*SIN(9*$B215+Tabelle3!L$23)</f>
        <v>0</v>
      </c>
      <c r="M215" s="3">
        <f>Tabelle3!M$22*SIN(10*$B215+Tabelle3!M$23)</f>
        <v>0</v>
      </c>
      <c r="N215" s="3">
        <f>Tabelle3!N$22*SIN(11*$B215+Tabelle3!N$23)</f>
        <v>0</v>
      </c>
      <c r="O215" s="3">
        <f>Tabelle3!O$22*SIN(12*$B215+Tabelle3!O$23)</f>
        <v>0</v>
      </c>
      <c r="P215" s="3">
        <f>Tabelle3!P$22*SIN(13*$B215+Tabelle3!P$23)</f>
        <v>0</v>
      </c>
      <c r="Q215" s="3">
        <f>Tabelle3!Q$22*SIN(14*$B215+Tabelle3!Q$23)</f>
        <v>0</v>
      </c>
      <c r="R215" s="3">
        <f>Tabelle3!R$22*SIN(15*$B215+Tabelle3!R$23)</f>
        <v>0</v>
      </c>
      <c r="S215" s="3">
        <f>Tabelle3!S$22*SIN(16*$B215+Tabelle3!S$23)</f>
        <v>0</v>
      </c>
      <c r="T215" s="6">
        <f t="shared" si="13"/>
        <v>0.6464466094067256</v>
      </c>
      <c r="U215" s="52">
        <f t="shared" si="14"/>
        <v>-0.5759881465208422</v>
      </c>
      <c r="V215" s="53">
        <f t="shared" si="15"/>
        <v>-0.2934806192594946</v>
      </c>
    </row>
    <row r="216" spans="1:22" ht="13.5">
      <c r="A216" s="3">
        <v>208</v>
      </c>
      <c r="B216" s="3">
        <f t="shared" si="12"/>
        <v>3.6302848441482056</v>
      </c>
      <c r="C216" s="5">
        <f>Tabelle3!$C$22</f>
        <v>1</v>
      </c>
      <c r="D216" s="3">
        <f>Tabelle3!D$22*SIN(1*$B216+Tabelle3!D$23)</f>
        <v>0</v>
      </c>
      <c r="E216" s="3">
        <f>Tabelle3!E$22*SIN(2*$B216+Tabelle3!E$23)</f>
        <v>0</v>
      </c>
      <c r="F216" s="3">
        <f>Tabelle3!F$22*SIN(3*$B216+Tabelle3!F$23)</f>
        <v>0</v>
      </c>
      <c r="G216" s="3">
        <f>Tabelle3!G$22*SIN(4*$B216+Tabelle3!G$23)</f>
        <v>0</v>
      </c>
      <c r="H216" s="3">
        <f>Tabelle3!H$22*SIN(5*$B216+Tabelle3!H$23)</f>
        <v>-0.3213938048432696</v>
      </c>
      <c r="I216" s="3">
        <f>Tabelle3!I$22*SIN(6*$B216+Tabelle3!I$23)</f>
        <v>0</v>
      </c>
      <c r="J216" s="3">
        <f>Tabelle3!J$22*SIN(7*$B216+Tabelle3!J$23)</f>
        <v>0</v>
      </c>
      <c r="K216" s="3">
        <f>Tabelle3!K$22*SIN(8*$B216+Tabelle3!K$23)</f>
        <v>0</v>
      </c>
      <c r="L216" s="3">
        <f>Tabelle3!L$22*SIN(9*$B216+Tabelle3!L$23)</f>
        <v>0</v>
      </c>
      <c r="M216" s="3">
        <f>Tabelle3!M$22*SIN(10*$B216+Tabelle3!M$23)</f>
        <v>0</v>
      </c>
      <c r="N216" s="3">
        <f>Tabelle3!N$22*SIN(11*$B216+Tabelle3!N$23)</f>
        <v>0</v>
      </c>
      <c r="O216" s="3">
        <f>Tabelle3!O$22*SIN(12*$B216+Tabelle3!O$23)</f>
        <v>0</v>
      </c>
      <c r="P216" s="3">
        <f>Tabelle3!P$22*SIN(13*$B216+Tabelle3!P$23)</f>
        <v>0</v>
      </c>
      <c r="Q216" s="3">
        <f>Tabelle3!Q$22*SIN(14*$B216+Tabelle3!Q$23)</f>
        <v>0</v>
      </c>
      <c r="R216" s="3">
        <f>Tabelle3!R$22*SIN(15*$B216+Tabelle3!R$23)</f>
        <v>0</v>
      </c>
      <c r="S216" s="3">
        <f>Tabelle3!S$22*SIN(16*$B216+Tabelle3!S$23)</f>
        <v>0</v>
      </c>
      <c r="T216" s="6">
        <f t="shared" si="13"/>
        <v>0.6786061951567304</v>
      </c>
      <c r="U216" s="52">
        <f t="shared" si="14"/>
        <v>-0.5991737065127902</v>
      </c>
      <c r="V216" s="53">
        <f t="shared" si="15"/>
        <v>-0.31858631095641743</v>
      </c>
    </row>
    <row r="217" spans="1:22" ht="13.5">
      <c r="A217" s="3">
        <v>209</v>
      </c>
      <c r="B217" s="3">
        <f t="shared" si="12"/>
        <v>3.6477381366681487</v>
      </c>
      <c r="C217" s="5">
        <f>Tabelle3!$C$22</f>
        <v>1</v>
      </c>
      <c r="D217" s="3">
        <f>Tabelle3!D$22*SIN(1*$B217+Tabelle3!D$23)</f>
        <v>0</v>
      </c>
      <c r="E217" s="3">
        <f>Tabelle3!E$22*SIN(2*$B217+Tabelle3!E$23)</f>
        <v>0</v>
      </c>
      <c r="F217" s="3">
        <f>Tabelle3!F$22*SIN(3*$B217+Tabelle3!F$23)</f>
        <v>0</v>
      </c>
      <c r="G217" s="3">
        <f>Tabelle3!G$22*SIN(4*$B217+Tabelle3!G$23)</f>
        <v>0</v>
      </c>
      <c r="H217" s="3">
        <f>Tabelle3!H$22*SIN(5*$B217+Tabelle3!H$23)</f>
        <v>-0.2867882181755238</v>
      </c>
      <c r="I217" s="3">
        <f>Tabelle3!I$22*SIN(6*$B217+Tabelle3!I$23)</f>
        <v>0</v>
      </c>
      <c r="J217" s="3">
        <f>Tabelle3!J$22*SIN(7*$B217+Tabelle3!J$23)</f>
        <v>0</v>
      </c>
      <c r="K217" s="3">
        <f>Tabelle3!K$22*SIN(8*$B217+Tabelle3!K$23)</f>
        <v>0</v>
      </c>
      <c r="L217" s="3">
        <f>Tabelle3!L$22*SIN(9*$B217+Tabelle3!L$23)</f>
        <v>0</v>
      </c>
      <c r="M217" s="3">
        <f>Tabelle3!M$22*SIN(10*$B217+Tabelle3!M$23)</f>
        <v>0</v>
      </c>
      <c r="N217" s="3">
        <f>Tabelle3!N$22*SIN(11*$B217+Tabelle3!N$23)</f>
        <v>0</v>
      </c>
      <c r="O217" s="3">
        <f>Tabelle3!O$22*SIN(12*$B217+Tabelle3!O$23)</f>
        <v>0</v>
      </c>
      <c r="P217" s="3">
        <f>Tabelle3!P$22*SIN(13*$B217+Tabelle3!P$23)</f>
        <v>0</v>
      </c>
      <c r="Q217" s="3">
        <f>Tabelle3!Q$22*SIN(14*$B217+Tabelle3!Q$23)</f>
        <v>0</v>
      </c>
      <c r="R217" s="3">
        <f>Tabelle3!R$22*SIN(15*$B217+Tabelle3!R$23)</f>
        <v>0</v>
      </c>
      <c r="S217" s="3">
        <f>Tabelle3!S$22*SIN(16*$B217+Tabelle3!S$23)</f>
        <v>0</v>
      </c>
      <c r="T217" s="6">
        <f t="shared" si="13"/>
        <v>0.7132117818244762</v>
      </c>
      <c r="U217" s="52">
        <f t="shared" si="14"/>
        <v>-0.62378907974769</v>
      </c>
      <c r="V217" s="53">
        <f t="shared" si="15"/>
        <v>-0.34577193310153764</v>
      </c>
    </row>
    <row r="218" spans="1:22" ht="13.5">
      <c r="A218" s="3">
        <v>210</v>
      </c>
      <c r="B218" s="3">
        <f t="shared" si="12"/>
        <v>3.6651914291880923</v>
      </c>
      <c r="C218" s="5">
        <f>Tabelle3!$C$22</f>
        <v>1</v>
      </c>
      <c r="D218" s="3">
        <f>Tabelle3!D$22*SIN(1*$B218+Tabelle3!D$23)</f>
        <v>0</v>
      </c>
      <c r="E218" s="3">
        <f>Tabelle3!E$22*SIN(2*$B218+Tabelle3!E$23)</f>
        <v>0</v>
      </c>
      <c r="F218" s="3">
        <f>Tabelle3!F$22*SIN(3*$B218+Tabelle3!F$23)</f>
        <v>0</v>
      </c>
      <c r="G218" s="3">
        <f>Tabelle3!G$22*SIN(4*$B218+Tabelle3!G$23)</f>
        <v>0</v>
      </c>
      <c r="H218" s="3">
        <f>Tabelle3!H$22*SIN(5*$B218+Tabelle3!H$23)</f>
        <v>-0.25000000000000006</v>
      </c>
      <c r="I218" s="3">
        <f>Tabelle3!I$22*SIN(6*$B218+Tabelle3!I$23)</f>
        <v>0</v>
      </c>
      <c r="J218" s="3">
        <f>Tabelle3!J$22*SIN(7*$B218+Tabelle3!J$23)</f>
        <v>0</v>
      </c>
      <c r="K218" s="3">
        <f>Tabelle3!K$22*SIN(8*$B218+Tabelle3!K$23)</f>
        <v>0</v>
      </c>
      <c r="L218" s="3">
        <f>Tabelle3!L$22*SIN(9*$B218+Tabelle3!L$23)</f>
        <v>0</v>
      </c>
      <c r="M218" s="3">
        <f>Tabelle3!M$22*SIN(10*$B218+Tabelle3!M$23)</f>
        <v>0</v>
      </c>
      <c r="N218" s="3">
        <f>Tabelle3!N$22*SIN(11*$B218+Tabelle3!N$23)</f>
        <v>0</v>
      </c>
      <c r="O218" s="3">
        <f>Tabelle3!O$22*SIN(12*$B218+Tabelle3!O$23)</f>
        <v>0</v>
      </c>
      <c r="P218" s="3">
        <f>Tabelle3!P$22*SIN(13*$B218+Tabelle3!P$23)</f>
        <v>0</v>
      </c>
      <c r="Q218" s="3">
        <f>Tabelle3!Q$22*SIN(14*$B218+Tabelle3!Q$23)</f>
        <v>0</v>
      </c>
      <c r="R218" s="3">
        <f>Tabelle3!R$22*SIN(15*$B218+Tabelle3!R$23)</f>
        <v>0</v>
      </c>
      <c r="S218" s="3">
        <f>Tabelle3!S$22*SIN(16*$B218+Tabelle3!S$23)</f>
        <v>0</v>
      </c>
      <c r="T218" s="6">
        <f t="shared" si="13"/>
        <v>0.75</v>
      </c>
      <c r="U218" s="52">
        <f t="shared" si="14"/>
        <v>-0.649519052838329</v>
      </c>
      <c r="V218" s="53">
        <f t="shared" si="15"/>
        <v>-0.3750000000000001</v>
      </c>
    </row>
    <row r="219" spans="1:22" ht="13.5">
      <c r="A219" s="3">
        <v>211</v>
      </c>
      <c r="B219" s="3">
        <f t="shared" si="12"/>
        <v>3.6826447217080354</v>
      </c>
      <c r="C219" s="5">
        <f>Tabelle3!$C$22</f>
        <v>1</v>
      </c>
      <c r="D219" s="3">
        <f>Tabelle3!D$22*SIN(1*$B219+Tabelle3!D$23)</f>
        <v>0</v>
      </c>
      <c r="E219" s="3">
        <f>Tabelle3!E$22*SIN(2*$B219+Tabelle3!E$23)</f>
        <v>0</v>
      </c>
      <c r="F219" s="3">
        <f>Tabelle3!F$22*SIN(3*$B219+Tabelle3!F$23)</f>
        <v>0</v>
      </c>
      <c r="G219" s="3">
        <f>Tabelle3!G$22*SIN(4*$B219+Tabelle3!G$23)</f>
        <v>0</v>
      </c>
      <c r="H219" s="3">
        <f>Tabelle3!H$22*SIN(5*$B219+Tabelle3!H$23)</f>
        <v>-0.21130913087034903</v>
      </c>
      <c r="I219" s="3">
        <f>Tabelle3!I$22*SIN(6*$B219+Tabelle3!I$23)</f>
        <v>0</v>
      </c>
      <c r="J219" s="3">
        <f>Tabelle3!J$22*SIN(7*$B219+Tabelle3!J$23)</f>
        <v>0</v>
      </c>
      <c r="K219" s="3">
        <f>Tabelle3!K$22*SIN(8*$B219+Tabelle3!K$23)</f>
        <v>0</v>
      </c>
      <c r="L219" s="3">
        <f>Tabelle3!L$22*SIN(9*$B219+Tabelle3!L$23)</f>
        <v>0</v>
      </c>
      <c r="M219" s="3">
        <f>Tabelle3!M$22*SIN(10*$B219+Tabelle3!M$23)</f>
        <v>0</v>
      </c>
      <c r="N219" s="3">
        <f>Tabelle3!N$22*SIN(11*$B219+Tabelle3!N$23)</f>
        <v>0</v>
      </c>
      <c r="O219" s="3">
        <f>Tabelle3!O$22*SIN(12*$B219+Tabelle3!O$23)</f>
        <v>0</v>
      </c>
      <c r="P219" s="3">
        <f>Tabelle3!P$22*SIN(13*$B219+Tabelle3!P$23)</f>
        <v>0</v>
      </c>
      <c r="Q219" s="3">
        <f>Tabelle3!Q$22*SIN(14*$B219+Tabelle3!Q$23)</f>
        <v>0</v>
      </c>
      <c r="R219" s="3">
        <f>Tabelle3!R$22*SIN(15*$B219+Tabelle3!R$23)</f>
        <v>0</v>
      </c>
      <c r="S219" s="3">
        <f>Tabelle3!S$22*SIN(16*$B219+Tabelle3!S$23)</f>
        <v>0</v>
      </c>
      <c r="T219" s="6">
        <f t="shared" si="13"/>
        <v>0.788690869129651</v>
      </c>
      <c r="U219" s="52">
        <f t="shared" si="14"/>
        <v>-0.6760400233802659</v>
      </c>
      <c r="V219" s="53">
        <f t="shared" si="15"/>
        <v>-0.4062058269356729</v>
      </c>
    </row>
    <row r="220" spans="1:22" ht="13.5">
      <c r="A220" s="3">
        <v>212</v>
      </c>
      <c r="B220" s="3">
        <f t="shared" si="12"/>
        <v>3.7000980142279785</v>
      </c>
      <c r="C220" s="5">
        <f>Tabelle3!$C$22</f>
        <v>1</v>
      </c>
      <c r="D220" s="3">
        <f>Tabelle3!D$22*SIN(1*$B220+Tabelle3!D$23)</f>
        <v>0</v>
      </c>
      <c r="E220" s="3">
        <f>Tabelle3!E$22*SIN(2*$B220+Tabelle3!E$23)</f>
        <v>0</v>
      </c>
      <c r="F220" s="3">
        <f>Tabelle3!F$22*SIN(3*$B220+Tabelle3!F$23)</f>
        <v>0</v>
      </c>
      <c r="G220" s="3">
        <f>Tabelle3!G$22*SIN(4*$B220+Tabelle3!G$23)</f>
        <v>0</v>
      </c>
      <c r="H220" s="3">
        <f>Tabelle3!H$22*SIN(5*$B220+Tabelle3!H$23)</f>
        <v>-0.17101007166283452</v>
      </c>
      <c r="I220" s="3">
        <f>Tabelle3!I$22*SIN(6*$B220+Tabelle3!I$23)</f>
        <v>0</v>
      </c>
      <c r="J220" s="3">
        <f>Tabelle3!J$22*SIN(7*$B220+Tabelle3!J$23)</f>
        <v>0</v>
      </c>
      <c r="K220" s="3">
        <f>Tabelle3!K$22*SIN(8*$B220+Tabelle3!K$23)</f>
        <v>0</v>
      </c>
      <c r="L220" s="3">
        <f>Tabelle3!L$22*SIN(9*$B220+Tabelle3!L$23)</f>
        <v>0</v>
      </c>
      <c r="M220" s="3">
        <f>Tabelle3!M$22*SIN(10*$B220+Tabelle3!M$23)</f>
        <v>0</v>
      </c>
      <c r="N220" s="3">
        <f>Tabelle3!N$22*SIN(11*$B220+Tabelle3!N$23)</f>
        <v>0</v>
      </c>
      <c r="O220" s="3">
        <f>Tabelle3!O$22*SIN(12*$B220+Tabelle3!O$23)</f>
        <v>0</v>
      </c>
      <c r="P220" s="3">
        <f>Tabelle3!P$22*SIN(13*$B220+Tabelle3!P$23)</f>
        <v>0</v>
      </c>
      <c r="Q220" s="3">
        <f>Tabelle3!Q$22*SIN(14*$B220+Tabelle3!Q$23)</f>
        <v>0</v>
      </c>
      <c r="R220" s="3">
        <f>Tabelle3!R$22*SIN(15*$B220+Tabelle3!R$23)</f>
        <v>0</v>
      </c>
      <c r="S220" s="3">
        <f>Tabelle3!S$22*SIN(16*$B220+Tabelle3!S$23)</f>
        <v>0</v>
      </c>
      <c r="T220" s="6">
        <f t="shared" si="13"/>
        <v>0.8289899283371654</v>
      </c>
      <c r="U220" s="52">
        <f t="shared" si="14"/>
        <v>-0.7030233304591852</v>
      </c>
      <c r="V220" s="53">
        <f t="shared" si="15"/>
        <v>-0.43929773288116786</v>
      </c>
    </row>
    <row r="221" spans="1:22" ht="13.5">
      <c r="A221" s="3">
        <v>213</v>
      </c>
      <c r="B221" s="3">
        <f t="shared" si="12"/>
        <v>3.717551306747922</v>
      </c>
      <c r="C221" s="5">
        <f>Tabelle3!$C$22</f>
        <v>1</v>
      </c>
      <c r="D221" s="3">
        <f>Tabelle3!D$22*SIN(1*$B221+Tabelle3!D$23)</f>
        <v>0</v>
      </c>
      <c r="E221" s="3">
        <f>Tabelle3!E$22*SIN(2*$B221+Tabelle3!E$23)</f>
        <v>0</v>
      </c>
      <c r="F221" s="3">
        <f>Tabelle3!F$22*SIN(3*$B221+Tabelle3!F$23)</f>
        <v>0</v>
      </c>
      <c r="G221" s="3">
        <f>Tabelle3!G$22*SIN(4*$B221+Tabelle3!G$23)</f>
        <v>0</v>
      </c>
      <c r="H221" s="3">
        <f>Tabelle3!H$22*SIN(5*$B221+Tabelle3!H$23)</f>
        <v>-0.12940952255125973</v>
      </c>
      <c r="I221" s="3">
        <f>Tabelle3!I$22*SIN(6*$B221+Tabelle3!I$23)</f>
        <v>0</v>
      </c>
      <c r="J221" s="3">
        <f>Tabelle3!J$22*SIN(7*$B221+Tabelle3!J$23)</f>
        <v>0</v>
      </c>
      <c r="K221" s="3">
        <f>Tabelle3!K$22*SIN(8*$B221+Tabelle3!K$23)</f>
        <v>0</v>
      </c>
      <c r="L221" s="3">
        <f>Tabelle3!L$22*SIN(9*$B221+Tabelle3!L$23)</f>
        <v>0</v>
      </c>
      <c r="M221" s="3">
        <f>Tabelle3!M$22*SIN(10*$B221+Tabelle3!M$23)</f>
        <v>0</v>
      </c>
      <c r="N221" s="3">
        <f>Tabelle3!N$22*SIN(11*$B221+Tabelle3!N$23)</f>
        <v>0</v>
      </c>
      <c r="O221" s="3">
        <f>Tabelle3!O$22*SIN(12*$B221+Tabelle3!O$23)</f>
        <v>0</v>
      </c>
      <c r="P221" s="3">
        <f>Tabelle3!P$22*SIN(13*$B221+Tabelle3!P$23)</f>
        <v>0</v>
      </c>
      <c r="Q221" s="3">
        <f>Tabelle3!Q$22*SIN(14*$B221+Tabelle3!Q$23)</f>
        <v>0</v>
      </c>
      <c r="R221" s="3">
        <f>Tabelle3!R$22*SIN(15*$B221+Tabelle3!R$23)</f>
        <v>0</v>
      </c>
      <c r="S221" s="3">
        <f>Tabelle3!S$22*SIN(16*$B221+Tabelle3!S$23)</f>
        <v>0</v>
      </c>
      <c r="T221" s="6">
        <f t="shared" si="13"/>
        <v>0.8705904774487403</v>
      </c>
      <c r="U221" s="52">
        <f t="shared" si="14"/>
        <v>-0.730138610169813</v>
      </c>
      <c r="V221" s="53">
        <f t="shared" si="15"/>
        <v>-0.4741575575309536</v>
      </c>
    </row>
    <row r="222" spans="1:22" ht="13.5">
      <c r="A222" s="3">
        <v>214</v>
      </c>
      <c r="B222" s="3">
        <f t="shared" si="12"/>
        <v>3.735004599267865</v>
      </c>
      <c r="C222" s="5">
        <f>Tabelle3!$C$22</f>
        <v>1</v>
      </c>
      <c r="D222" s="3">
        <f>Tabelle3!D$22*SIN(1*$B222+Tabelle3!D$23)</f>
        <v>0</v>
      </c>
      <c r="E222" s="3">
        <f>Tabelle3!E$22*SIN(2*$B222+Tabelle3!E$23)</f>
        <v>0</v>
      </c>
      <c r="F222" s="3">
        <f>Tabelle3!F$22*SIN(3*$B222+Tabelle3!F$23)</f>
        <v>0</v>
      </c>
      <c r="G222" s="3">
        <f>Tabelle3!G$22*SIN(4*$B222+Tabelle3!G$23)</f>
        <v>0</v>
      </c>
      <c r="H222" s="3">
        <f>Tabelle3!H$22*SIN(5*$B222+Tabelle3!H$23)</f>
        <v>-0.08682408883346543</v>
      </c>
      <c r="I222" s="3">
        <f>Tabelle3!I$22*SIN(6*$B222+Tabelle3!I$23)</f>
        <v>0</v>
      </c>
      <c r="J222" s="3">
        <f>Tabelle3!J$22*SIN(7*$B222+Tabelle3!J$23)</f>
        <v>0</v>
      </c>
      <c r="K222" s="3">
        <f>Tabelle3!K$22*SIN(8*$B222+Tabelle3!K$23)</f>
        <v>0</v>
      </c>
      <c r="L222" s="3">
        <f>Tabelle3!L$22*SIN(9*$B222+Tabelle3!L$23)</f>
        <v>0</v>
      </c>
      <c r="M222" s="3">
        <f>Tabelle3!M$22*SIN(10*$B222+Tabelle3!M$23)</f>
        <v>0</v>
      </c>
      <c r="N222" s="3">
        <f>Tabelle3!N$22*SIN(11*$B222+Tabelle3!N$23)</f>
        <v>0</v>
      </c>
      <c r="O222" s="3">
        <f>Tabelle3!O$22*SIN(12*$B222+Tabelle3!O$23)</f>
        <v>0</v>
      </c>
      <c r="P222" s="3">
        <f>Tabelle3!P$22*SIN(13*$B222+Tabelle3!P$23)</f>
        <v>0</v>
      </c>
      <c r="Q222" s="3">
        <f>Tabelle3!Q$22*SIN(14*$B222+Tabelle3!Q$23)</f>
        <v>0</v>
      </c>
      <c r="R222" s="3">
        <f>Tabelle3!R$22*SIN(15*$B222+Tabelle3!R$23)</f>
        <v>0</v>
      </c>
      <c r="S222" s="3">
        <f>Tabelle3!S$22*SIN(16*$B222+Tabelle3!S$23)</f>
        <v>0</v>
      </c>
      <c r="T222" s="6">
        <f t="shared" si="13"/>
        <v>0.9131759111665345</v>
      </c>
      <c r="U222" s="52">
        <f t="shared" si="14"/>
        <v>-0.7570571407092423</v>
      </c>
      <c r="V222" s="53">
        <f t="shared" si="15"/>
        <v>-0.510641489144759</v>
      </c>
    </row>
    <row r="223" spans="1:22" ht="13.5">
      <c r="A223" s="3">
        <v>215</v>
      </c>
      <c r="B223" s="3">
        <f t="shared" si="12"/>
        <v>3.752457891787808</v>
      </c>
      <c r="C223" s="5">
        <f>Tabelle3!$C$22</f>
        <v>1</v>
      </c>
      <c r="D223" s="3">
        <f>Tabelle3!D$22*SIN(1*$B223+Tabelle3!D$23)</f>
        <v>0</v>
      </c>
      <c r="E223" s="3">
        <f>Tabelle3!E$22*SIN(2*$B223+Tabelle3!E$23)</f>
        <v>0</v>
      </c>
      <c r="F223" s="3">
        <f>Tabelle3!F$22*SIN(3*$B223+Tabelle3!F$23)</f>
        <v>0</v>
      </c>
      <c r="G223" s="3">
        <f>Tabelle3!G$22*SIN(4*$B223+Tabelle3!G$23)</f>
        <v>0</v>
      </c>
      <c r="H223" s="3">
        <f>Tabelle3!H$22*SIN(5*$B223+Tabelle3!H$23)</f>
        <v>-0.04357787137383029</v>
      </c>
      <c r="I223" s="3">
        <f>Tabelle3!I$22*SIN(6*$B223+Tabelle3!I$23)</f>
        <v>0</v>
      </c>
      <c r="J223" s="3">
        <f>Tabelle3!J$22*SIN(7*$B223+Tabelle3!J$23)</f>
        <v>0</v>
      </c>
      <c r="K223" s="3">
        <f>Tabelle3!K$22*SIN(8*$B223+Tabelle3!K$23)</f>
        <v>0</v>
      </c>
      <c r="L223" s="3">
        <f>Tabelle3!L$22*SIN(9*$B223+Tabelle3!L$23)</f>
        <v>0</v>
      </c>
      <c r="M223" s="3">
        <f>Tabelle3!M$22*SIN(10*$B223+Tabelle3!M$23)</f>
        <v>0</v>
      </c>
      <c r="N223" s="3">
        <f>Tabelle3!N$22*SIN(11*$B223+Tabelle3!N$23)</f>
        <v>0</v>
      </c>
      <c r="O223" s="3">
        <f>Tabelle3!O$22*SIN(12*$B223+Tabelle3!O$23)</f>
        <v>0</v>
      </c>
      <c r="P223" s="3">
        <f>Tabelle3!P$22*SIN(13*$B223+Tabelle3!P$23)</f>
        <v>0</v>
      </c>
      <c r="Q223" s="3">
        <f>Tabelle3!Q$22*SIN(14*$B223+Tabelle3!Q$23)</f>
        <v>0</v>
      </c>
      <c r="R223" s="3">
        <f>Tabelle3!R$22*SIN(15*$B223+Tabelle3!R$23)</f>
        <v>0</v>
      </c>
      <c r="S223" s="3">
        <f>Tabelle3!S$22*SIN(16*$B223+Tabelle3!S$23)</f>
        <v>0</v>
      </c>
      <c r="T223" s="6">
        <f t="shared" si="13"/>
        <v>0.9564221286261697</v>
      </c>
      <c r="U223" s="52">
        <f t="shared" si="14"/>
        <v>-0.7834551418673562</v>
      </c>
      <c r="V223" s="53">
        <f t="shared" si="15"/>
        <v>-0.54858119618468</v>
      </c>
    </row>
    <row r="224" spans="1:22" ht="13.5">
      <c r="A224" s="3">
        <v>216</v>
      </c>
      <c r="B224" s="3">
        <f t="shared" si="12"/>
        <v>3.7699111843077517</v>
      </c>
      <c r="C224" s="5">
        <f>Tabelle3!$C$22</f>
        <v>1</v>
      </c>
      <c r="D224" s="3">
        <f>Tabelle3!D$22*SIN(1*$B224+Tabelle3!D$23)</f>
        <v>0</v>
      </c>
      <c r="E224" s="3">
        <f>Tabelle3!E$22*SIN(2*$B224+Tabelle3!E$23)</f>
        <v>0</v>
      </c>
      <c r="F224" s="3">
        <f>Tabelle3!F$22*SIN(3*$B224+Tabelle3!F$23)</f>
        <v>0</v>
      </c>
      <c r="G224" s="3">
        <f>Tabelle3!G$22*SIN(4*$B224+Tabelle3!G$23)</f>
        <v>0</v>
      </c>
      <c r="H224" s="3">
        <f>Tabelle3!H$22*SIN(5*$B224+Tabelle3!H$23)</f>
        <v>-3.67544536472586E-16</v>
      </c>
      <c r="I224" s="3">
        <f>Tabelle3!I$22*SIN(6*$B224+Tabelle3!I$23)</f>
        <v>0</v>
      </c>
      <c r="J224" s="3">
        <f>Tabelle3!J$22*SIN(7*$B224+Tabelle3!J$23)</f>
        <v>0</v>
      </c>
      <c r="K224" s="3">
        <f>Tabelle3!K$22*SIN(8*$B224+Tabelle3!K$23)</f>
        <v>0</v>
      </c>
      <c r="L224" s="3">
        <f>Tabelle3!L$22*SIN(9*$B224+Tabelle3!L$23)</f>
        <v>0</v>
      </c>
      <c r="M224" s="3">
        <f>Tabelle3!M$22*SIN(10*$B224+Tabelle3!M$23)</f>
        <v>0</v>
      </c>
      <c r="N224" s="3">
        <f>Tabelle3!N$22*SIN(11*$B224+Tabelle3!N$23)</f>
        <v>0</v>
      </c>
      <c r="O224" s="3">
        <f>Tabelle3!O$22*SIN(12*$B224+Tabelle3!O$23)</f>
        <v>0</v>
      </c>
      <c r="P224" s="3">
        <f>Tabelle3!P$22*SIN(13*$B224+Tabelle3!P$23)</f>
        <v>0</v>
      </c>
      <c r="Q224" s="3">
        <f>Tabelle3!Q$22*SIN(14*$B224+Tabelle3!Q$23)</f>
        <v>0</v>
      </c>
      <c r="R224" s="3">
        <f>Tabelle3!R$22*SIN(15*$B224+Tabelle3!R$23)</f>
        <v>0</v>
      </c>
      <c r="S224" s="3">
        <f>Tabelle3!S$22*SIN(16*$B224+Tabelle3!S$23)</f>
        <v>0</v>
      </c>
      <c r="T224" s="6">
        <f t="shared" si="13"/>
        <v>0.9999999999999997</v>
      </c>
      <c r="U224" s="52">
        <f t="shared" si="14"/>
        <v>-0.8090169943749473</v>
      </c>
      <c r="V224" s="53">
        <f t="shared" si="15"/>
        <v>-0.5877852522924728</v>
      </c>
    </row>
    <row r="225" spans="1:22" ht="13.5">
      <c r="A225" s="3">
        <v>217</v>
      </c>
      <c r="B225" s="3">
        <f t="shared" si="12"/>
        <v>3.787364476827695</v>
      </c>
      <c r="C225" s="5">
        <f>Tabelle3!$C$22</f>
        <v>1</v>
      </c>
      <c r="D225" s="3">
        <f>Tabelle3!D$22*SIN(1*$B225+Tabelle3!D$23)</f>
        <v>0</v>
      </c>
      <c r="E225" s="3">
        <f>Tabelle3!E$22*SIN(2*$B225+Tabelle3!E$23)</f>
        <v>0</v>
      </c>
      <c r="F225" s="3">
        <f>Tabelle3!F$22*SIN(3*$B225+Tabelle3!F$23)</f>
        <v>0</v>
      </c>
      <c r="G225" s="3">
        <f>Tabelle3!G$22*SIN(4*$B225+Tabelle3!G$23)</f>
        <v>0</v>
      </c>
      <c r="H225" s="3">
        <f>Tabelle3!H$22*SIN(5*$B225+Tabelle3!H$23)</f>
        <v>0.043577871373827785</v>
      </c>
      <c r="I225" s="3">
        <f>Tabelle3!I$22*SIN(6*$B225+Tabelle3!I$23)</f>
        <v>0</v>
      </c>
      <c r="J225" s="3">
        <f>Tabelle3!J$22*SIN(7*$B225+Tabelle3!J$23)</f>
        <v>0</v>
      </c>
      <c r="K225" s="3">
        <f>Tabelle3!K$22*SIN(8*$B225+Tabelle3!K$23)</f>
        <v>0</v>
      </c>
      <c r="L225" s="3">
        <f>Tabelle3!L$22*SIN(9*$B225+Tabelle3!L$23)</f>
        <v>0</v>
      </c>
      <c r="M225" s="3">
        <f>Tabelle3!M$22*SIN(10*$B225+Tabelle3!M$23)</f>
        <v>0</v>
      </c>
      <c r="N225" s="3">
        <f>Tabelle3!N$22*SIN(11*$B225+Tabelle3!N$23)</f>
        <v>0</v>
      </c>
      <c r="O225" s="3">
        <f>Tabelle3!O$22*SIN(12*$B225+Tabelle3!O$23)</f>
        <v>0</v>
      </c>
      <c r="P225" s="3">
        <f>Tabelle3!P$22*SIN(13*$B225+Tabelle3!P$23)</f>
        <v>0</v>
      </c>
      <c r="Q225" s="3">
        <f>Tabelle3!Q$22*SIN(14*$B225+Tabelle3!Q$23)</f>
        <v>0</v>
      </c>
      <c r="R225" s="3">
        <f>Tabelle3!R$22*SIN(15*$B225+Tabelle3!R$23)</f>
        <v>0</v>
      </c>
      <c r="S225" s="3">
        <f>Tabelle3!S$22*SIN(16*$B225+Tabelle3!S$23)</f>
        <v>0</v>
      </c>
      <c r="T225" s="6">
        <f t="shared" si="13"/>
        <v>1.0435778713738277</v>
      </c>
      <c r="U225" s="52">
        <f t="shared" si="14"/>
        <v>-0.8334383455787053</v>
      </c>
      <c r="V225" s="53">
        <f t="shared" si="15"/>
        <v>-0.6280408408218051</v>
      </c>
    </row>
    <row r="226" spans="1:22" ht="13.5">
      <c r="A226" s="3">
        <v>218</v>
      </c>
      <c r="B226" s="3">
        <f t="shared" si="12"/>
        <v>3.804817769347638</v>
      </c>
      <c r="C226" s="5">
        <f>Tabelle3!$C$22</f>
        <v>1</v>
      </c>
      <c r="D226" s="3">
        <f>Tabelle3!D$22*SIN(1*$B226+Tabelle3!D$23)</f>
        <v>0</v>
      </c>
      <c r="E226" s="3">
        <f>Tabelle3!E$22*SIN(2*$B226+Tabelle3!E$23)</f>
        <v>0</v>
      </c>
      <c r="F226" s="3">
        <f>Tabelle3!F$22*SIN(3*$B226+Tabelle3!F$23)</f>
        <v>0</v>
      </c>
      <c r="G226" s="3">
        <f>Tabelle3!G$22*SIN(4*$B226+Tabelle3!G$23)</f>
        <v>0</v>
      </c>
      <c r="H226" s="3">
        <f>Tabelle3!H$22*SIN(5*$B226+Tabelle3!H$23)</f>
        <v>0.08682408883346296</v>
      </c>
      <c r="I226" s="3">
        <f>Tabelle3!I$22*SIN(6*$B226+Tabelle3!I$23)</f>
        <v>0</v>
      </c>
      <c r="J226" s="3">
        <f>Tabelle3!J$22*SIN(7*$B226+Tabelle3!J$23)</f>
        <v>0</v>
      </c>
      <c r="K226" s="3">
        <f>Tabelle3!K$22*SIN(8*$B226+Tabelle3!K$23)</f>
        <v>0</v>
      </c>
      <c r="L226" s="3">
        <f>Tabelle3!L$22*SIN(9*$B226+Tabelle3!L$23)</f>
        <v>0</v>
      </c>
      <c r="M226" s="3">
        <f>Tabelle3!M$22*SIN(10*$B226+Tabelle3!M$23)</f>
        <v>0</v>
      </c>
      <c r="N226" s="3">
        <f>Tabelle3!N$22*SIN(11*$B226+Tabelle3!N$23)</f>
        <v>0</v>
      </c>
      <c r="O226" s="3">
        <f>Tabelle3!O$22*SIN(12*$B226+Tabelle3!O$23)</f>
        <v>0</v>
      </c>
      <c r="P226" s="3">
        <f>Tabelle3!P$22*SIN(13*$B226+Tabelle3!P$23)</f>
        <v>0</v>
      </c>
      <c r="Q226" s="3">
        <f>Tabelle3!Q$22*SIN(14*$B226+Tabelle3!Q$23)</f>
        <v>0</v>
      </c>
      <c r="R226" s="3">
        <f>Tabelle3!R$22*SIN(15*$B226+Tabelle3!R$23)</f>
        <v>0</v>
      </c>
      <c r="S226" s="3">
        <f>Tabelle3!S$22*SIN(16*$B226+Tabelle3!S$23)</f>
        <v>0</v>
      </c>
      <c r="T226" s="6">
        <f t="shared" si="13"/>
        <v>1.086824088833463</v>
      </c>
      <c r="U226" s="52">
        <f t="shared" si="14"/>
        <v>-0.8564290692795965</v>
      </c>
      <c r="V226" s="53">
        <f t="shared" si="15"/>
        <v>-0.6691157219506737</v>
      </c>
    </row>
    <row r="227" spans="1:22" ht="13.5">
      <c r="A227" s="3">
        <v>219</v>
      </c>
      <c r="B227" s="3">
        <f t="shared" si="12"/>
        <v>3.822271061867582</v>
      </c>
      <c r="C227" s="5">
        <f>Tabelle3!$C$22</f>
        <v>1</v>
      </c>
      <c r="D227" s="3">
        <f>Tabelle3!D$22*SIN(1*$B227+Tabelle3!D$23)</f>
        <v>0</v>
      </c>
      <c r="E227" s="3">
        <f>Tabelle3!E$22*SIN(2*$B227+Tabelle3!E$23)</f>
        <v>0</v>
      </c>
      <c r="F227" s="3">
        <f>Tabelle3!F$22*SIN(3*$B227+Tabelle3!F$23)</f>
        <v>0</v>
      </c>
      <c r="G227" s="3">
        <f>Tabelle3!G$22*SIN(4*$B227+Tabelle3!G$23)</f>
        <v>0</v>
      </c>
      <c r="H227" s="3">
        <f>Tabelle3!H$22*SIN(5*$B227+Tabelle3!H$23)</f>
        <v>0.12940952255126073</v>
      </c>
      <c r="I227" s="3">
        <f>Tabelle3!I$22*SIN(6*$B227+Tabelle3!I$23)</f>
        <v>0</v>
      </c>
      <c r="J227" s="3">
        <f>Tabelle3!J$22*SIN(7*$B227+Tabelle3!J$23)</f>
        <v>0</v>
      </c>
      <c r="K227" s="3">
        <f>Tabelle3!K$22*SIN(8*$B227+Tabelle3!K$23)</f>
        <v>0</v>
      </c>
      <c r="L227" s="3">
        <f>Tabelle3!L$22*SIN(9*$B227+Tabelle3!L$23)</f>
        <v>0</v>
      </c>
      <c r="M227" s="3">
        <f>Tabelle3!M$22*SIN(10*$B227+Tabelle3!M$23)</f>
        <v>0</v>
      </c>
      <c r="N227" s="3">
        <f>Tabelle3!N$22*SIN(11*$B227+Tabelle3!N$23)</f>
        <v>0</v>
      </c>
      <c r="O227" s="3">
        <f>Tabelle3!O$22*SIN(12*$B227+Tabelle3!O$23)</f>
        <v>0</v>
      </c>
      <c r="P227" s="3">
        <f>Tabelle3!P$22*SIN(13*$B227+Tabelle3!P$23)</f>
        <v>0</v>
      </c>
      <c r="Q227" s="3">
        <f>Tabelle3!Q$22*SIN(14*$B227+Tabelle3!Q$23)</f>
        <v>0</v>
      </c>
      <c r="R227" s="3">
        <f>Tabelle3!R$22*SIN(15*$B227+Tabelle3!R$23)</f>
        <v>0</v>
      </c>
      <c r="S227" s="3">
        <f>Tabelle3!S$22*SIN(16*$B227+Tabelle3!S$23)</f>
        <v>0</v>
      </c>
      <c r="T227" s="6">
        <f t="shared" si="13"/>
        <v>1.1294095225512608</v>
      </c>
      <c r="U227" s="52">
        <f t="shared" si="14"/>
        <v>-0.877716049281758</v>
      </c>
      <c r="V227" s="53">
        <f t="shared" si="15"/>
        <v>-0.7107604423873698</v>
      </c>
    </row>
    <row r="228" spans="1:22" ht="13.5">
      <c r="A228" s="3">
        <v>220</v>
      </c>
      <c r="B228" s="3">
        <f t="shared" si="12"/>
        <v>3.839724354387525</v>
      </c>
      <c r="C228" s="5">
        <f>Tabelle3!$C$22</f>
        <v>1</v>
      </c>
      <c r="D228" s="3">
        <f>Tabelle3!D$22*SIN(1*$B228+Tabelle3!D$23)</f>
        <v>0</v>
      </c>
      <c r="E228" s="3">
        <f>Tabelle3!E$22*SIN(2*$B228+Tabelle3!E$23)</f>
        <v>0</v>
      </c>
      <c r="F228" s="3">
        <f>Tabelle3!F$22*SIN(3*$B228+Tabelle3!F$23)</f>
        <v>0</v>
      </c>
      <c r="G228" s="3">
        <f>Tabelle3!G$22*SIN(4*$B228+Tabelle3!G$23)</f>
        <v>0</v>
      </c>
      <c r="H228" s="3">
        <f>Tabelle3!H$22*SIN(5*$B228+Tabelle3!H$23)</f>
        <v>0.17101007166283383</v>
      </c>
      <c r="I228" s="3">
        <f>Tabelle3!I$22*SIN(6*$B228+Tabelle3!I$23)</f>
        <v>0</v>
      </c>
      <c r="J228" s="3">
        <f>Tabelle3!J$22*SIN(7*$B228+Tabelle3!J$23)</f>
        <v>0</v>
      </c>
      <c r="K228" s="3">
        <f>Tabelle3!K$22*SIN(8*$B228+Tabelle3!K$23)</f>
        <v>0</v>
      </c>
      <c r="L228" s="3">
        <f>Tabelle3!L$22*SIN(9*$B228+Tabelle3!L$23)</f>
        <v>0</v>
      </c>
      <c r="M228" s="3">
        <f>Tabelle3!M$22*SIN(10*$B228+Tabelle3!M$23)</f>
        <v>0</v>
      </c>
      <c r="N228" s="3">
        <f>Tabelle3!N$22*SIN(11*$B228+Tabelle3!N$23)</f>
        <v>0</v>
      </c>
      <c r="O228" s="3">
        <f>Tabelle3!O$22*SIN(12*$B228+Tabelle3!O$23)</f>
        <v>0</v>
      </c>
      <c r="P228" s="3">
        <f>Tabelle3!P$22*SIN(13*$B228+Tabelle3!P$23)</f>
        <v>0</v>
      </c>
      <c r="Q228" s="3">
        <f>Tabelle3!Q$22*SIN(14*$B228+Tabelle3!Q$23)</f>
        <v>0</v>
      </c>
      <c r="R228" s="3">
        <f>Tabelle3!R$22*SIN(15*$B228+Tabelle3!R$23)</f>
        <v>0</v>
      </c>
      <c r="S228" s="3">
        <f>Tabelle3!S$22*SIN(16*$B228+Tabelle3!S$23)</f>
        <v>0</v>
      </c>
      <c r="T228" s="6">
        <f t="shared" si="13"/>
        <v>1.1710100716628338</v>
      </c>
      <c r="U228" s="52">
        <f t="shared" si="14"/>
        <v>-0.89704575823367</v>
      </c>
      <c r="V228" s="53">
        <f t="shared" si="15"/>
        <v>-0.7527107648830159</v>
      </c>
    </row>
    <row r="229" spans="1:22" ht="13.5">
      <c r="A229" s="3">
        <v>221</v>
      </c>
      <c r="B229" s="3">
        <f t="shared" si="12"/>
        <v>3.8571776469074686</v>
      </c>
      <c r="C229" s="5">
        <f>Tabelle3!$C$22</f>
        <v>1</v>
      </c>
      <c r="D229" s="3">
        <f>Tabelle3!D$22*SIN(1*$B229+Tabelle3!D$23)</f>
        <v>0</v>
      </c>
      <c r="E229" s="3">
        <f>Tabelle3!E$22*SIN(2*$B229+Tabelle3!E$23)</f>
        <v>0</v>
      </c>
      <c r="F229" s="3">
        <f>Tabelle3!F$22*SIN(3*$B229+Tabelle3!F$23)</f>
        <v>0</v>
      </c>
      <c r="G229" s="3">
        <f>Tabelle3!G$22*SIN(4*$B229+Tabelle3!G$23)</f>
        <v>0</v>
      </c>
      <c r="H229" s="3">
        <f>Tabelle3!H$22*SIN(5*$B229+Tabelle3!H$23)</f>
        <v>0.21130913087034997</v>
      </c>
      <c r="I229" s="3">
        <f>Tabelle3!I$22*SIN(6*$B229+Tabelle3!I$23)</f>
        <v>0</v>
      </c>
      <c r="J229" s="3">
        <f>Tabelle3!J$22*SIN(7*$B229+Tabelle3!J$23)</f>
        <v>0</v>
      </c>
      <c r="K229" s="3">
        <f>Tabelle3!K$22*SIN(8*$B229+Tabelle3!K$23)</f>
        <v>0</v>
      </c>
      <c r="L229" s="3">
        <f>Tabelle3!L$22*SIN(9*$B229+Tabelle3!L$23)</f>
        <v>0</v>
      </c>
      <c r="M229" s="3">
        <f>Tabelle3!M$22*SIN(10*$B229+Tabelle3!M$23)</f>
        <v>0</v>
      </c>
      <c r="N229" s="3">
        <f>Tabelle3!N$22*SIN(11*$B229+Tabelle3!N$23)</f>
        <v>0</v>
      </c>
      <c r="O229" s="3">
        <f>Tabelle3!O$22*SIN(12*$B229+Tabelle3!O$23)</f>
        <v>0</v>
      </c>
      <c r="P229" s="3">
        <f>Tabelle3!P$22*SIN(13*$B229+Tabelle3!P$23)</f>
        <v>0</v>
      </c>
      <c r="Q229" s="3">
        <f>Tabelle3!Q$22*SIN(14*$B229+Tabelle3!Q$23)</f>
        <v>0</v>
      </c>
      <c r="R229" s="3">
        <f>Tabelle3!R$22*SIN(15*$B229+Tabelle3!R$23)</f>
        <v>0</v>
      </c>
      <c r="S229" s="3">
        <f>Tabelle3!S$22*SIN(16*$B229+Tabelle3!S$23)</f>
        <v>0</v>
      </c>
      <c r="T229" s="6">
        <f t="shared" si="13"/>
        <v>1.21130913087035</v>
      </c>
      <c r="U229" s="52">
        <f t="shared" si="14"/>
        <v>-0.9141866056791725</v>
      </c>
      <c r="V229" s="53">
        <f t="shared" si="15"/>
        <v>-0.7946902922061373</v>
      </c>
    </row>
    <row r="230" spans="1:22" ht="13.5">
      <c r="A230" s="3">
        <v>222</v>
      </c>
      <c r="B230" s="3">
        <f t="shared" si="12"/>
        <v>3.8746309394274117</v>
      </c>
      <c r="C230" s="5">
        <f>Tabelle3!$C$22</f>
        <v>1</v>
      </c>
      <c r="D230" s="3">
        <f>Tabelle3!D$22*SIN(1*$B230+Tabelle3!D$23)</f>
        <v>0</v>
      </c>
      <c r="E230" s="3">
        <f>Tabelle3!E$22*SIN(2*$B230+Tabelle3!E$23)</f>
        <v>0</v>
      </c>
      <c r="F230" s="3">
        <f>Tabelle3!F$22*SIN(3*$B230+Tabelle3!F$23)</f>
        <v>0</v>
      </c>
      <c r="G230" s="3">
        <f>Tabelle3!G$22*SIN(4*$B230+Tabelle3!G$23)</f>
        <v>0</v>
      </c>
      <c r="H230" s="3">
        <f>Tabelle3!H$22*SIN(5*$B230+Tabelle3!H$23)</f>
        <v>0.24999999999999942</v>
      </c>
      <c r="I230" s="3">
        <f>Tabelle3!I$22*SIN(6*$B230+Tabelle3!I$23)</f>
        <v>0</v>
      </c>
      <c r="J230" s="3">
        <f>Tabelle3!J$22*SIN(7*$B230+Tabelle3!J$23)</f>
        <v>0</v>
      </c>
      <c r="K230" s="3">
        <f>Tabelle3!K$22*SIN(8*$B230+Tabelle3!K$23)</f>
        <v>0</v>
      </c>
      <c r="L230" s="3">
        <f>Tabelle3!L$22*SIN(9*$B230+Tabelle3!L$23)</f>
        <v>0</v>
      </c>
      <c r="M230" s="3">
        <f>Tabelle3!M$22*SIN(10*$B230+Tabelle3!M$23)</f>
        <v>0</v>
      </c>
      <c r="N230" s="3">
        <f>Tabelle3!N$22*SIN(11*$B230+Tabelle3!N$23)</f>
        <v>0</v>
      </c>
      <c r="O230" s="3">
        <f>Tabelle3!O$22*SIN(12*$B230+Tabelle3!O$23)</f>
        <v>0</v>
      </c>
      <c r="P230" s="3">
        <f>Tabelle3!P$22*SIN(13*$B230+Tabelle3!P$23)</f>
        <v>0</v>
      </c>
      <c r="Q230" s="3">
        <f>Tabelle3!Q$22*SIN(14*$B230+Tabelle3!Q$23)</f>
        <v>0</v>
      </c>
      <c r="R230" s="3">
        <f>Tabelle3!R$22*SIN(15*$B230+Tabelle3!R$23)</f>
        <v>0</v>
      </c>
      <c r="S230" s="3">
        <f>Tabelle3!S$22*SIN(16*$B230+Tabelle3!S$23)</f>
        <v>0</v>
      </c>
      <c r="T230" s="6">
        <f t="shared" si="13"/>
        <v>1.2499999999999993</v>
      </c>
      <c r="U230" s="52">
        <f t="shared" si="14"/>
        <v>-0.9289310318467423</v>
      </c>
      <c r="V230" s="53">
        <f t="shared" si="15"/>
        <v>-0.8364132579485724</v>
      </c>
    </row>
    <row r="231" spans="1:22" ht="13.5">
      <c r="A231" s="3">
        <v>223</v>
      </c>
      <c r="B231" s="3">
        <f t="shared" si="12"/>
        <v>3.8920842319473548</v>
      </c>
      <c r="C231" s="5">
        <f>Tabelle3!$C$22</f>
        <v>1</v>
      </c>
      <c r="D231" s="3">
        <f>Tabelle3!D$22*SIN(1*$B231+Tabelle3!D$23)</f>
        <v>0</v>
      </c>
      <c r="E231" s="3">
        <f>Tabelle3!E$22*SIN(2*$B231+Tabelle3!E$23)</f>
        <v>0</v>
      </c>
      <c r="F231" s="3">
        <f>Tabelle3!F$22*SIN(3*$B231+Tabelle3!F$23)</f>
        <v>0</v>
      </c>
      <c r="G231" s="3">
        <f>Tabelle3!G$22*SIN(4*$B231+Tabelle3!G$23)</f>
        <v>0</v>
      </c>
      <c r="H231" s="3">
        <f>Tabelle3!H$22*SIN(5*$B231+Tabelle3!H$23)</f>
        <v>0.2867882181755232</v>
      </c>
      <c r="I231" s="3">
        <f>Tabelle3!I$22*SIN(6*$B231+Tabelle3!I$23)</f>
        <v>0</v>
      </c>
      <c r="J231" s="3">
        <f>Tabelle3!J$22*SIN(7*$B231+Tabelle3!J$23)</f>
        <v>0</v>
      </c>
      <c r="K231" s="3">
        <f>Tabelle3!K$22*SIN(8*$B231+Tabelle3!K$23)</f>
        <v>0</v>
      </c>
      <c r="L231" s="3">
        <f>Tabelle3!L$22*SIN(9*$B231+Tabelle3!L$23)</f>
        <v>0</v>
      </c>
      <c r="M231" s="3">
        <f>Tabelle3!M$22*SIN(10*$B231+Tabelle3!M$23)</f>
        <v>0</v>
      </c>
      <c r="N231" s="3">
        <f>Tabelle3!N$22*SIN(11*$B231+Tabelle3!N$23)</f>
        <v>0</v>
      </c>
      <c r="O231" s="3">
        <f>Tabelle3!O$22*SIN(12*$B231+Tabelle3!O$23)</f>
        <v>0</v>
      </c>
      <c r="P231" s="3">
        <f>Tabelle3!P$22*SIN(13*$B231+Tabelle3!P$23)</f>
        <v>0</v>
      </c>
      <c r="Q231" s="3">
        <f>Tabelle3!Q$22*SIN(14*$B231+Tabelle3!Q$23)</f>
        <v>0</v>
      </c>
      <c r="R231" s="3">
        <f>Tabelle3!R$22*SIN(15*$B231+Tabelle3!R$23)</f>
        <v>0</v>
      </c>
      <c r="S231" s="3">
        <f>Tabelle3!S$22*SIN(16*$B231+Tabelle3!S$23)</f>
        <v>0</v>
      </c>
      <c r="T231" s="6">
        <f t="shared" si="13"/>
        <v>1.2867882181755232</v>
      </c>
      <c r="U231" s="52">
        <f t="shared" si="14"/>
        <v>-0.9410973265626058</v>
      </c>
      <c r="V231" s="53">
        <f t="shared" si="15"/>
        <v>-0.8775874545434512</v>
      </c>
    </row>
    <row r="232" spans="1:22" ht="13.5">
      <c r="A232" s="3">
        <v>224</v>
      </c>
      <c r="B232" s="3">
        <f t="shared" si="12"/>
        <v>3.9095375244672983</v>
      </c>
      <c r="C232" s="5">
        <f>Tabelle3!$C$22</f>
        <v>1</v>
      </c>
      <c r="D232" s="3">
        <f>Tabelle3!D$22*SIN(1*$B232+Tabelle3!D$23)</f>
        <v>0</v>
      </c>
      <c r="E232" s="3">
        <f>Tabelle3!E$22*SIN(2*$B232+Tabelle3!E$23)</f>
        <v>0</v>
      </c>
      <c r="F232" s="3">
        <f>Tabelle3!F$22*SIN(3*$B232+Tabelle3!F$23)</f>
        <v>0</v>
      </c>
      <c r="G232" s="3">
        <f>Tabelle3!G$22*SIN(4*$B232+Tabelle3!G$23)</f>
        <v>0</v>
      </c>
      <c r="H232" s="3">
        <f>Tabelle3!H$22*SIN(5*$B232+Tabelle3!H$23)</f>
        <v>0.32139380484326907</v>
      </c>
      <c r="I232" s="3">
        <f>Tabelle3!I$22*SIN(6*$B232+Tabelle3!I$23)</f>
        <v>0</v>
      </c>
      <c r="J232" s="3">
        <f>Tabelle3!J$22*SIN(7*$B232+Tabelle3!J$23)</f>
        <v>0</v>
      </c>
      <c r="K232" s="3">
        <f>Tabelle3!K$22*SIN(8*$B232+Tabelle3!K$23)</f>
        <v>0</v>
      </c>
      <c r="L232" s="3">
        <f>Tabelle3!L$22*SIN(9*$B232+Tabelle3!L$23)</f>
        <v>0</v>
      </c>
      <c r="M232" s="3">
        <f>Tabelle3!M$22*SIN(10*$B232+Tabelle3!M$23)</f>
        <v>0</v>
      </c>
      <c r="N232" s="3">
        <f>Tabelle3!N$22*SIN(11*$B232+Tabelle3!N$23)</f>
        <v>0</v>
      </c>
      <c r="O232" s="3">
        <f>Tabelle3!O$22*SIN(12*$B232+Tabelle3!O$23)</f>
        <v>0</v>
      </c>
      <c r="P232" s="3">
        <f>Tabelle3!P$22*SIN(13*$B232+Tabelle3!P$23)</f>
        <v>0</v>
      </c>
      <c r="Q232" s="3">
        <f>Tabelle3!Q$22*SIN(14*$B232+Tabelle3!Q$23)</f>
        <v>0</v>
      </c>
      <c r="R232" s="3">
        <f>Tabelle3!R$22*SIN(15*$B232+Tabelle3!R$23)</f>
        <v>0</v>
      </c>
      <c r="S232" s="3">
        <f>Tabelle3!S$22*SIN(16*$B232+Tabelle3!S$23)</f>
        <v>0</v>
      </c>
      <c r="T232" s="6">
        <f t="shared" si="13"/>
        <v>1.321393804843269</v>
      </c>
      <c r="U232" s="52">
        <f t="shared" si="14"/>
        <v>-0.9505311557446876</v>
      </c>
      <c r="V232" s="53">
        <f t="shared" si="15"/>
        <v>-0.9179172672070396</v>
      </c>
    </row>
    <row r="233" spans="1:22" ht="13.5">
      <c r="A233" s="3">
        <v>225</v>
      </c>
      <c r="B233" s="3">
        <f t="shared" si="12"/>
        <v>3.9269908169872414</v>
      </c>
      <c r="C233" s="5">
        <f>Tabelle3!$C$22</f>
        <v>1</v>
      </c>
      <c r="D233" s="3">
        <f>Tabelle3!D$22*SIN(1*$B233+Tabelle3!D$23)</f>
        <v>0</v>
      </c>
      <c r="E233" s="3">
        <f>Tabelle3!E$22*SIN(2*$B233+Tabelle3!E$23)</f>
        <v>0</v>
      </c>
      <c r="F233" s="3">
        <f>Tabelle3!F$22*SIN(3*$B233+Tabelle3!F$23)</f>
        <v>0</v>
      </c>
      <c r="G233" s="3">
        <f>Tabelle3!G$22*SIN(4*$B233+Tabelle3!G$23)</f>
        <v>0</v>
      </c>
      <c r="H233" s="3">
        <f>Tabelle3!H$22*SIN(5*$B233+Tabelle3!H$23)</f>
        <v>0.3535533905932738</v>
      </c>
      <c r="I233" s="3">
        <f>Tabelle3!I$22*SIN(6*$B233+Tabelle3!I$23)</f>
        <v>0</v>
      </c>
      <c r="J233" s="3">
        <f>Tabelle3!J$22*SIN(7*$B233+Tabelle3!J$23)</f>
        <v>0</v>
      </c>
      <c r="K233" s="3">
        <f>Tabelle3!K$22*SIN(8*$B233+Tabelle3!K$23)</f>
        <v>0</v>
      </c>
      <c r="L233" s="3">
        <f>Tabelle3!L$22*SIN(9*$B233+Tabelle3!L$23)</f>
        <v>0</v>
      </c>
      <c r="M233" s="3">
        <f>Tabelle3!M$22*SIN(10*$B233+Tabelle3!M$23)</f>
        <v>0</v>
      </c>
      <c r="N233" s="3">
        <f>Tabelle3!N$22*SIN(11*$B233+Tabelle3!N$23)</f>
        <v>0</v>
      </c>
      <c r="O233" s="3">
        <f>Tabelle3!O$22*SIN(12*$B233+Tabelle3!O$23)</f>
        <v>0</v>
      </c>
      <c r="P233" s="3">
        <f>Tabelle3!P$22*SIN(13*$B233+Tabelle3!P$23)</f>
        <v>0</v>
      </c>
      <c r="Q233" s="3">
        <f>Tabelle3!Q$22*SIN(14*$B233+Tabelle3!Q$23)</f>
        <v>0</v>
      </c>
      <c r="R233" s="3">
        <f>Tabelle3!R$22*SIN(15*$B233+Tabelle3!R$23)</f>
        <v>0</v>
      </c>
      <c r="S233" s="3">
        <f>Tabelle3!S$22*SIN(16*$B233+Tabelle3!S$23)</f>
        <v>0</v>
      </c>
      <c r="T233" s="6">
        <f t="shared" si="13"/>
        <v>1.3535533905932737</v>
      </c>
      <c r="U233" s="52">
        <f t="shared" si="14"/>
        <v>-0.9571067811865477</v>
      </c>
      <c r="V233" s="53">
        <f t="shared" si="15"/>
        <v>-0.9571067811865475</v>
      </c>
    </row>
    <row r="234" spans="1:22" ht="13.5">
      <c r="A234" s="3">
        <v>226</v>
      </c>
      <c r="B234" s="3">
        <f t="shared" si="12"/>
        <v>3.9444441095071845</v>
      </c>
      <c r="C234" s="5">
        <f>Tabelle3!$C$22</f>
        <v>1</v>
      </c>
      <c r="D234" s="3">
        <f>Tabelle3!D$22*SIN(1*$B234+Tabelle3!D$23)</f>
        <v>0</v>
      </c>
      <c r="E234" s="3">
        <f>Tabelle3!E$22*SIN(2*$B234+Tabelle3!E$23)</f>
        <v>0</v>
      </c>
      <c r="F234" s="3">
        <f>Tabelle3!F$22*SIN(3*$B234+Tabelle3!F$23)</f>
        <v>0</v>
      </c>
      <c r="G234" s="3">
        <f>Tabelle3!G$22*SIN(4*$B234+Tabelle3!G$23)</f>
        <v>0</v>
      </c>
      <c r="H234" s="3">
        <f>Tabelle3!H$22*SIN(5*$B234+Tabelle3!H$23)</f>
        <v>0.38302222155948845</v>
      </c>
      <c r="I234" s="3">
        <f>Tabelle3!I$22*SIN(6*$B234+Tabelle3!I$23)</f>
        <v>0</v>
      </c>
      <c r="J234" s="3">
        <f>Tabelle3!J$22*SIN(7*$B234+Tabelle3!J$23)</f>
        <v>0</v>
      </c>
      <c r="K234" s="3">
        <f>Tabelle3!K$22*SIN(8*$B234+Tabelle3!K$23)</f>
        <v>0</v>
      </c>
      <c r="L234" s="3">
        <f>Tabelle3!L$22*SIN(9*$B234+Tabelle3!L$23)</f>
        <v>0</v>
      </c>
      <c r="M234" s="3">
        <f>Tabelle3!M$22*SIN(10*$B234+Tabelle3!M$23)</f>
        <v>0</v>
      </c>
      <c r="N234" s="3">
        <f>Tabelle3!N$22*SIN(11*$B234+Tabelle3!N$23)</f>
        <v>0</v>
      </c>
      <c r="O234" s="3">
        <f>Tabelle3!O$22*SIN(12*$B234+Tabelle3!O$23)</f>
        <v>0</v>
      </c>
      <c r="P234" s="3">
        <f>Tabelle3!P$22*SIN(13*$B234+Tabelle3!P$23)</f>
        <v>0</v>
      </c>
      <c r="Q234" s="3">
        <f>Tabelle3!Q$22*SIN(14*$B234+Tabelle3!Q$23)</f>
        <v>0</v>
      </c>
      <c r="R234" s="3">
        <f>Tabelle3!R$22*SIN(15*$B234+Tabelle3!R$23)</f>
        <v>0</v>
      </c>
      <c r="S234" s="3">
        <f>Tabelle3!S$22*SIN(16*$B234+Tabelle3!S$23)</f>
        <v>0</v>
      </c>
      <c r="T234" s="6">
        <f t="shared" si="13"/>
        <v>1.3830222215594885</v>
      </c>
      <c r="U234" s="52">
        <f t="shared" si="14"/>
        <v>-0.960727962737097</v>
      </c>
      <c r="V234" s="53">
        <f t="shared" si="15"/>
        <v>-0.9948629287205198</v>
      </c>
    </row>
    <row r="235" spans="1:22" ht="13.5">
      <c r="A235" s="3">
        <v>227</v>
      </c>
      <c r="B235" s="3">
        <f t="shared" si="12"/>
        <v>3.9618974020271276</v>
      </c>
      <c r="C235" s="5">
        <f>Tabelle3!$C$22</f>
        <v>1</v>
      </c>
      <c r="D235" s="3">
        <f>Tabelle3!D$22*SIN(1*$B235+Tabelle3!D$23)</f>
        <v>0</v>
      </c>
      <c r="E235" s="3">
        <f>Tabelle3!E$22*SIN(2*$B235+Tabelle3!E$23)</f>
        <v>0</v>
      </c>
      <c r="F235" s="3">
        <f>Tabelle3!F$22*SIN(3*$B235+Tabelle3!F$23)</f>
        <v>0</v>
      </c>
      <c r="G235" s="3">
        <f>Tabelle3!G$22*SIN(4*$B235+Tabelle3!G$23)</f>
        <v>0</v>
      </c>
      <c r="H235" s="3">
        <f>Tabelle3!H$22*SIN(5*$B235+Tabelle3!H$23)</f>
        <v>0.40957602214449484</v>
      </c>
      <c r="I235" s="3">
        <f>Tabelle3!I$22*SIN(6*$B235+Tabelle3!I$23)</f>
        <v>0</v>
      </c>
      <c r="J235" s="3">
        <f>Tabelle3!J$22*SIN(7*$B235+Tabelle3!J$23)</f>
        <v>0</v>
      </c>
      <c r="K235" s="3">
        <f>Tabelle3!K$22*SIN(8*$B235+Tabelle3!K$23)</f>
        <v>0</v>
      </c>
      <c r="L235" s="3">
        <f>Tabelle3!L$22*SIN(9*$B235+Tabelle3!L$23)</f>
        <v>0</v>
      </c>
      <c r="M235" s="3">
        <f>Tabelle3!M$22*SIN(10*$B235+Tabelle3!M$23)</f>
        <v>0</v>
      </c>
      <c r="N235" s="3">
        <f>Tabelle3!N$22*SIN(11*$B235+Tabelle3!N$23)</f>
        <v>0</v>
      </c>
      <c r="O235" s="3">
        <f>Tabelle3!O$22*SIN(12*$B235+Tabelle3!O$23)</f>
        <v>0</v>
      </c>
      <c r="P235" s="3">
        <f>Tabelle3!P$22*SIN(13*$B235+Tabelle3!P$23)</f>
        <v>0</v>
      </c>
      <c r="Q235" s="3">
        <f>Tabelle3!Q$22*SIN(14*$B235+Tabelle3!Q$23)</f>
        <v>0</v>
      </c>
      <c r="R235" s="3">
        <f>Tabelle3!R$22*SIN(15*$B235+Tabelle3!R$23)</f>
        <v>0</v>
      </c>
      <c r="S235" s="3">
        <f>Tabelle3!S$22*SIN(16*$B235+Tabelle3!S$23)</f>
        <v>0</v>
      </c>
      <c r="T235" s="6">
        <f t="shared" si="13"/>
        <v>1.4095760221444948</v>
      </c>
      <c r="U235" s="52">
        <f t="shared" si="14"/>
        <v>-0.9613285354859662</v>
      </c>
      <c r="V235" s="53">
        <f t="shared" si="15"/>
        <v>-1.0308986415090016</v>
      </c>
    </row>
    <row r="236" spans="1:22" ht="13.5">
      <c r="A236" s="3">
        <v>228</v>
      </c>
      <c r="B236" s="3">
        <f t="shared" si="12"/>
        <v>3.979350694547071</v>
      </c>
      <c r="C236" s="5">
        <f>Tabelle3!$C$22</f>
        <v>1</v>
      </c>
      <c r="D236" s="3">
        <f>Tabelle3!D$22*SIN(1*$B236+Tabelle3!D$23)</f>
        <v>0</v>
      </c>
      <c r="E236" s="3">
        <f>Tabelle3!E$22*SIN(2*$B236+Tabelle3!E$23)</f>
        <v>0</v>
      </c>
      <c r="F236" s="3">
        <f>Tabelle3!F$22*SIN(3*$B236+Tabelle3!F$23)</f>
        <v>0</v>
      </c>
      <c r="G236" s="3">
        <f>Tabelle3!G$22*SIN(4*$B236+Tabelle3!G$23)</f>
        <v>0</v>
      </c>
      <c r="H236" s="3">
        <f>Tabelle3!H$22*SIN(5*$B236+Tabelle3!H$23)</f>
        <v>0.43301270189221885</v>
      </c>
      <c r="I236" s="3">
        <f>Tabelle3!I$22*SIN(6*$B236+Tabelle3!I$23)</f>
        <v>0</v>
      </c>
      <c r="J236" s="3">
        <f>Tabelle3!J$22*SIN(7*$B236+Tabelle3!J$23)</f>
        <v>0</v>
      </c>
      <c r="K236" s="3">
        <f>Tabelle3!K$22*SIN(8*$B236+Tabelle3!K$23)</f>
        <v>0</v>
      </c>
      <c r="L236" s="3">
        <f>Tabelle3!L$22*SIN(9*$B236+Tabelle3!L$23)</f>
        <v>0</v>
      </c>
      <c r="M236" s="3">
        <f>Tabelle3!M$22*SIN(10*$B236+Tabelle3!M$23)</f>
        <v>0</v>
      </c>
      <c r="N236" s="3">
        <f>Tabelle3!N$22*SIN(11*$B236+Tabelle3!N$23)</f>
        <v>0</v>
      </c>
      <c r="O236" s="3">
        <f>Tabelle3!O$22*SIN(12*$B236+Tabelle3!O$23)</f>
        <v>0</v>
      </c>
      <c r="P236" s="3">
        <f>Tabelle3!P$22*SIN(13*$B236+Tabelle3!P$23)</f>
        <v>0</v>
      </c>
      <c r="Q236" s="3">
        <f>Tabelle3!Q$22*SIN(14*$B236+Tabelle3!Q$23)</f>
        <v>0</v>
      </c>
      <c r="R236" s="3">
        <f>Tabelle3!R$22*SIN(15*$B236+Tabelle3!R$23)</f>
        <v>0</v>
      </c>
      <c r="S236" s="3">
        <f>Tabelle3!S$22*SIN(16*$B236+Tabelle3!S$23)</f>
        <v>0</v>
      </c>
      <c r="T236" s="6">
        <f t="shared" si="13"/>
        <v>1.4330127018922187</v>
      </c>
      <c r="U236" s="52">
        <f t="shared" si="14"/>
        <v>-0.9588726581370864</v>
      </c>
      <c r="V236" s="53">
        <f t="shared" si="15"/>
        <v>-1.0649359742545819</v>
      </c>
    </row>
    <row r="237" spans="1:22" ht="13.5">
      <c r="A237" s="3">
        <v>229</v>
      </c>
      <c r="B237" s="3">
        <f t="shared" si="12"/>
        <v>3.9968039870670142</v>
      </c>
      <c r="C237" s="5">
        <f>Tabelle3!$C$22</f>
        <v>1</v>
      </c>
      <c r="D237" s="3">
        <f>Tabelle3!D$22*SIN(1*$B237+Tabelle3!D$23)</f>
        <v>0</v>
      </c>
      <c r="E237" s="3">
        <f>Tabelle3!E$22*SIN(2*$B237+Tabelle3!E$23)</f>
        <v>0</v>
      </c>
      <c r="F237" s="3">
        <f>Tabelle3!F$22*SIN(3*$B237+Tabelle3!F$23)</f>
        <v>0</v>
      </c>
      <c r="G237" s="3">
        <f>Tabelle3!G$22*SIN(4*$B237+Tabelle3!G$23)</f>
        <v>0</v>
      </c>
      <c r="H237" s="3">
        <f>Tabelle3!H$22*SIN(5*$B237+Tabelle3!H$23)</f>
        <v>0.4531538935183242</v>
      </c>
      <c r="I237" s="3">
        <f>Tabelle3!I$22*SIN(6*$B237+Tabelle3!I$23)</f>
        <v>0</v>
      </c>
      <c r="J237" s="3">
        <f>Tabelle3!J$22*SIN(7*$B237+Tabelle3!J$23)</f>
        <v>0</v>
      </c>
      <c r="K237" s="3">
        <f>Tabelle3!K$22*SIN(8*$B237+Tabelle3!K$23)</f>
        <v>0</v>
      </c>
      <c r="L237" s="3">
        <f>Tabelle3!L$22*SIN(9*$B237+Tabelle3!L$23)</f>
        <v>0</v>
      </c>
      <c r="M237" s="3">
        <f>Tabelle3!M$22*SIN(10*$B237+Tabelle3!M$23)</f>
        <v>0</v>
      </c>
      <c r="N237" s="3">
        <f>Tabelle3!N$22*SIN(11*$B237+Tabelle3!N$23)</f>
        <v>0</v>
      </c>
      <c r="O237" s="3">
        <f>Tabelle3!O$22*SIN(12*$B237+Tabelle3!O$23)</f>
        <v>0</v>
      </c>
      <c r="P237" s="3">
        <f>Tabelle3!P$22*SIN(13*$B237+Tabelle3!P$23)</f>
        <v>0</v>
      </c>
      <c r="Q237" s="3">
        <f>Tabelle3!Q$22*SIN(14*$B237+Tabelle3!Q$23)</f>
        <v>0</v>
      </c>
      <c r="R237" s="3">
        <f>Tabelle3!R$22*SIN(15*$B237+Tabelle3!R$23)</f>
        <v>0</v>
      </c>
      <c r="S237" s="3">
        <f>Tabelle3!S$22*SIN(16*$B237+Tabelle3!S$23)</f>
        <v>0</v>
      </c>
      <c r="T237" s="6">
        <f t="shared" si="13"/>
        <v>1.4531538935183241</v>
      </c>
      <c r="U237" s="52">
        <f t="shared" si="14"/>
        <v>-0.9533547323554072</v>
      </c>
      <c r="V237" s="53">
        <f t="shared" si="15"/>
        <v>-1.0967091649763008</v>
      </c>
    </row>
    <row r="238" spans="1:22" ht="13.5">
      <c r="A238" s="3">
        <v>230</v>
      </c>
      <c r="B238" s="3">
        <f t="shared" si="12"/>
        <v>4.014257279586958</v>
      </c>
      <c r="C238" s="5">
        <f>Tabelle3!$C$22</f>
        <v>1</v>
      </c>
      <c r="D238" s="3">
        <f>Tabelle3!D$22*SIN(1*$B238+Tabelle3!D$23)</f>
        <v>0</v>
      </c>
      <c r="E238" s="3">
        <f>Tabelle3!E$22*SIN(2*$B238+Tabelle3!E$23)</f>
        <v>0</v>
      </c>
      <c r="F238" s="3">
        <f>Tabelle3!F$22*SIN(3*$B238+Tabelle3!F$23)</f>
        <v>0</v>
      </c>
      <c r="G238" s="3">
        <f>Tabelle3!G$22*SIN(4*$B238+Tabelle3!G$23)</f>
        <v>0</v>
      </c>
      <c r="H238" s="3">
        <f>Tabelle3!H$22*SIN(5*$B238+Tabelle3!H$23)</f>
        <v>0.4698463103929538</v>
      </c>
      <c r="I238" s="3">
        <f>Tabelle3!I$22*SIN(6*$B238+Tabelle3!I$23)</f>
        <v>0</v>
      </c>
      <c r="J238" s="3">
        <f>Tabelle3!J$22*SIN(7*$B238+Tabelle3!J$23)</f>
        <v>0</v>
      </c>
      <c r="K238" s="3">
        <f>Tabelle3!K$22*SIN(8*$B238+Tabelle3!K$23)</f>
        <v>0</v>
      </c>
      <c r="L238" s="3">
        <f>Tabelle3!L$22*SIN(9*$B238+Tabelle3!L$23)</f>
        <v>0</v>
      </c>
      <c r="M238" s="3">
        <f>Tabelle3!M$22*SIN(10*$B238+Tabelle3!M$23)</f>
        <v>0</v>
      </c>
      <c r="N238" s="3">
        <f>Tabelle3!N$22*SIN(11*$B238+Tabelle3!N$23)</f>
        <v>0</v>
      </c>
      <c r="O238" s="3">
        <f>Tabelle3!O$22*SIN(12*$B238+Tabelle3!O$23)</f>
        <v>0</v>
      </c>
      <c r="P238" s="3">
        <f>Tabelle3!P$22*SIN(13*$B238+Tabelle3!P$23)</f>
        <v>0</v>
      </c>
      <c r="Q238" s="3">
        <f>Tabelle3!Q$22*SIN(14*$B238+Tabelle3!Q$23)</f>
        <v>0</v>
      </c>
      <c r="R238" s="3">
        <f>Tabelle3!R$22*SIN(15*$B238+Tabelle3!R$23)</f>
        <v>0</v>
      </c>
      <c r="S238" s="3">
        <f>Tabelle3!S$22*SIN(16*$B238+Tabelle3!S$23)</f>
        <v>0</v>
      </c>
      <c r="T238" s="6">
        <f t="shared" si="13"/>
        <v>1.4698463103929538</v>
      </c>
      <c r="U238" s="52">
        <f t="shared" si="14"/>
        <v>-0.9447989964640661</v>
      </c>
      <c r="V238" s="53">
        <f t="shared" si="15"/>
        <v>-1.1259675983154547</v>
      </c>
    </row>
    <row r="239" spans="1:22" ht="13.5">
      <c r="A239" s="3">
        <v>231</v>
      </c>
      <c r="B239" s="3">
        <f t="shared" si="12"/>
        <v>4.031710572106902</v>
      </c>
      <c r="C239" s="5">
        <f>Tabelle3!$C$22</f>
        <v>1</v>
      </c>
      <c r="D239" s="3">
        <f>Tabelle3!D$22*SIN(1*$B239+Tabelle3!D$23)</f>
        <v>0</v>
      </c>
      <c r="E239" s="3">
        <f>Tabelle3!E$22*SIN(2*$B239+Tabelle3!E$23)</f>
        <v>0</v>
      </c>
      <c r="F239" s="3">
        <f>Tabelle3!F$22*SIN(3*$B239+Tabelle3!F$23)</f>
        <v>0</v>
      </c>
      <c r="G239" s="3">
        <f>Tabelle3!G$22*SIN(4*$B239+Tabelle3!G$23)</f>
        <v>0</v>
      </c>
      <c r="H239" s="3">
        <f>Tabelle3!H$22*SIN(5*$B239+Tabelle3!H$23)</f>
        <v>0.48296291314453454</v>
      </c>
      <c r="I239" s="3">
        <f>Tabelle3!I$22*SIN(6*$B239+Tabelle3!I$23)</f>
        <v>0</v>
      </c>
      <c r="J239" s="3">
        <f>Tabelle3!J$22*SIN(7*$B239+Tabelle3!J$23)</f>
        <v>0</v>
      </c>
      <c r="K239" s="3">
        <f>Tabelle3!K$22*SIN(8*$B239+Tabelle3!K$23)</f>
        <v>0</v>
      </c>
      <c r="L239" s="3">
        <f>Tabelle3!L$22*SIN(9*$B239+Tabelle3!L$23)</f>
        <v>0</v>
      </c>
      <c r="M239" s="3">
        <f>Tabelle3!M$22*SIN(10*$B239+Tabelle3!M$23)</f>
        <v>0</v>
      </c>
      <c r="N239" s="3">
        <f>Tabelle3!N$22*SIN(11*$B239+Tabelle3!N$23)</f>
        <v>0</v>
      </c>
      <c r="O239" s="3">
        <f>Tabelle3!O$22*SIN(12*$B239+Tabelle3!O$23)</f>
        <v>0</v>
      </c>
      <c r="P239" s="3">
        <f>Tabelle3!P$22*SIN(13*$B239+Tabelle3!P$23)</f>
        <v>0</v>
      </c>
      <c r="Q239" s="3">
        <f>Tabelle3!Q$22*SIN(14*$B239+Tabelle3!Q$23)</f>
        <v>0</v>
      </c>
      <c r="R239" s="3">
        <f>Tabelle3!R$22*SIN(15*$B239+Tabelle3!R$23)</f>
        <v>0</v>
      </c>
      <c r="S239" s="3">
        <f>Tabelle3!S$22*SIN(16*$B239+Tabelle3!S$23)</f>
        <v>0</v>
      </c>
      <c r="T239" s="6">
        <f t="shared" si="13"/>
        <v>1.4829629131445345</v>
      </c>
      <c r="U239" s="52">
        <f t="shared" si="14"/>
        <v>-0.9332588004125242</v>
      </c>
      <c r="V239" s="53">
        <f t="shared" si="15"/>
        <v>-1.15247863894074</v>
      </c>
    </row>
    <row r="240" spans="1:22" ht="13.5">
      <c r="A240" s="3">
        <v>232</v>
      </c>
      <c r="B240" s="3">
        <f t="shared" si="12"/>
        <v>4.049163864626845</v>
      </c>
      <c r="C240" s="5">
        <f>Tabelle3!$C$22</f>
        <v>1</v>
      </c>
      <c r="D240" s="3">
        <f>Tabelle3!D$22*SIN(1*$B240+Tabelle3!D$23)</f>
        <v>0</v>
      </c>
      <c r="E240" s="3">
        <f>Tabelle3!E$22*SIN(2*$B240+Tabelle3!E$23)</f>
        <v>0</v>
      </c>
      <c r="F240" s="3">
        <f>Tabelle3!F$22*SIN(3*$B240+Tabelle3!F$23)</f>
        <v>0</v>
      </c>
      <c r="G240" s="3">
        <f>Tabelle3!G$22*SIN(4*$B240+Tabelle3!G$23)</f>
        <v>0</v>
      </c>
      <c r="H240" s="3">
        <f>Tabelle3!H$22*SIN(5*$B240+Tabelle3!H$23)</f>
        <v>0.4924038765061041</v>
      </c>
      <c r="I240" s="3">
        <f>Tabelle3!I$22*SIN(6*$B240+Tabelle3!I$23)</f>
        <v>0</v>
      </c>
      <c r="J240" s="3">
        <f>Tabelle3!J$22*SIN(7*$B240+Tabelle3!J$23)</f>
        <v>0</v>
      </c>
      <c r="K240" s="3">
        <f>Tabelle3!K$22*SIN(8*$B240+Tabelle3!K$23)</f>
        <v>0</v>
      </c>
      <c r="L240" s="3">
        <f>Tabelle3!L$22*SIN(9*$B240+Tabelle3!L$23)</f>
        <v>0</v>
      </c>
      <c r="M240" s="3">
        <f>Tabelle3!M$22*SIN(10*$B240+Tabelle3!M$23)</f>
        <v>0</v>
      </c>
      <c r="N240" s="3">
        <f>Tabelle3!N$22*SIN(11*$B240+Tabelle3!N$23)</f>
        <v>0</v>
      </c>
      <c r="O240" s="3">
        <f>Tabelle3!O$22*SIN(12*$B240+Tabelle3!O$23)</f>
        <v>0</v>
      </c>
      <c r="P240" s="3">
        <f>Tabelle3!P$22*SIN(13*$B240+Tabelle3!P$23)</f>
        <v>0</v>
      </c>
      <c r="Q240" s="3">
        <f>Tabelle3!Q$22*SIN(14*$B240+Tabelle3!Q$23)</f>
        <v>0</v>
      </c>
      <c r="R240" s="3">
        <f>Tabelle3!R$22*SIN(15*$B240+Tabelle3!R$23)</f>
        <v>0</v>
      </c>
      <c r="S240" s="3">
        <f>Tabelle3!S$22*SIN(16*$B240+Tabelle3!S$23)</f>
        <v>0</v>
      </c>
      <c r="T240" s="6">
        <f t="shared" si="13"/>
        <v>1.492403876506104</v>
      </c>
      <c r="U240" s="52">
        <f t="shared" si="14"/>
        <v>-0.9188155723914793</v>
      </c>
      <c r="V240" s="53">
        <f t="shared" si="15"/>
        <v>-1.1760303034111685</v>
      </c>
    </row>
    <row r="241" spans="1:22" ht="13.5">
      <c r="A241" s="3">
        <v>233</v>
      </c>
      <c r="B241" s="3">
        <f t="shared" si="12"/>
        <v>4.066617157146788</v>
      </c>
      <c r="C241" s="5">
        <f>Tabelle3!$C$22</f>
        <v>1</v>
      </c>
      <c r="D241" s="3">
        <f>Tabelle3!D$22*SIN(1*$B241+Tabelle3!D$23)</f>
        <v>0</v>
      </c>
      <c r="E241" s="3">
        <f>Tabelle3!E$22*SIN(2*$B241+Tabelle3!E$23)</f>
        <v>0</v>
      </c>
      <c r="F241" s="3">
        <f>Tabelle3!F$22*SIN(3*$B241+Tabelle3!F$23)</f>
        <v>0</v>
      </c>
      <c r="G241" s="3">
        <f>Tabelle3!G$22*SIN(4*$B241+Tabelle3!G$23)</f>
        <v>0</v>
      </c>
      <c r="H241" s="3">
        <f>Tabelle3!H$22*SIN(5*$B241+Tabelle3!H$23)</f>
        <v>0.4980973490458727</v>
      </c>
      <c r="I241" s="3">
        <f>Tabelle3!I$22*SIN(6*$B241+Tabelle3!I$23)</f>
        <v>0</v>
      </c>
      <c r="J241" s="3">
        <f>Tabelle3!J$22*SIN(7*$B241+Tabelle3!J$23)</f>
        <v>0</v>
      </c>
      <c r="K241" s="3">
        <f>Tabelle3!K$22*SIN(8*$B241+Tabelle3!K$23)</f>
        <v>0</v>
      </c>
      <c r="L241" s="3">
        <f>Tabelle3!L$22*SIN(9*$B241+Tabelle3!L$23)</f>
        <v>0</v>
      </c>
      <c r="M241" s="3">
        <f>Tabelle3!M$22*SIN(10*$B241+Tabelle3!M$23)</f>
        <v>0</v>
      </c>
      <c r="N241" s="3">
        <f>Tabelle3!N$22*SIN(11*$B241+Tabelle3!N$23)</f>
        <v>0</v>
      </c>
      <c r="O241" s="3">
        <f>Tabelle3!O$22*SIN(12*$B241+Tabelle3!O$23)</f>
        <v>0</v>
      </c>
      <c r="P241" s="3">
        <f>Tabelle3!P$22*SIN(13*$B241+Tabelle3!P$23)</f>
        <v>0</v>
      </c>
      <c r="Q241" s="3">
        <f>Tabelle3!Q$22*SIN(14*$B241+Tabelle3!Q$23)</f>
        <v>0</v>
      </c>
      <c r="R241" s="3">
        <f>Tabelle3!R$22*SIN(15*$B241+Tabelle3!R$23)</f>
        <v>0</v>
      </c>
      <c r="S241" s="3">
        <f>Tabelle3!S$22*SIN(16*$B241+Tabelle3!S$23)</f>
        <v>0</v>
      </c>
      <c r="T241" s="6">
        <f t="shared" si="13"/>
        <v>1.4980973490458727</v>
      </c>
      <c r="U241" s="52">
        <f t="shared" si="14"/>
        <v>-0.901577490800064</v>
      </c>
      <c r="V241" s="53">
        <f t="shared" si="15"/>
        <v>-1.1964337404557477</v>
      </c>
    </row>
    <row r="242" spans="1:22" ht="13.5">
      <c r="A242" s="3">
        <v>234</v>
      </c>
      <c r="B242" s="3">
        <f t="shared" si="12"/>
        <v>4.084070449666731</v>
      </c>
      <c r="C242" s="5">
        <f>Tabelle3!$C$22</f>
        <v>1</v>
      </c>
      <c r="D242" s="3">
        <f>Tabelle3!D$22*SIN(1*$B242+Tabelle3!D$23)</f>
        <v>0</v>
      </c>
      <c r="E242" s="3">
        <f>Tabelle3!E$22*SIN(2*$B242+Tabelle3!E$23)</f>
        <v>0</v>
      </c>
      <c r="F242" s="3">
        <f>Tabelle3!F$22*SIN(3*$B242+Tabelle3!F$23)</f>
        <v>0</v>
      </c>
      <c r="G242" s="3">
        <f>Tabelle3!G$22*SIN(4*$B242+Tabelle3!G$23)</f>
        <v>0</v>
      </c>
      <c r="H242" s="3">
        <f>Tabelle3!H$22*SIN(5*$B242+Tabelle3!H$23)</f>
        <v>0.5</v>
      </c>
      <c r="I242" s="3">
        <f>Tabelle3!I$22*SIN(6*$B242+Tabelle3!I$23)</f>
        <v>0</v>
      </c>
      <c r="J242" s="3">
        <f>Tabelle3!J$22*SIN(7*$B242+Tabelle3!J$23)</f>
        <v>0</v>
      </c>
      <c r="K242" s="3">
        <f>Tabelle3!K$22*SIN(8*$B242+Tabelle3!K$23)</f>
        <v>0</v>
      </c>
      <c r="L242" s="3">
        <f>Tabelle3!L$22*SIN(9*$B242+Tabelle3!L$23)</f>
        <v>0</v>
      </c>
      <c r="M242" s="3">
        <f>Tabelle3!M$22*SIN(10*$B242+Tabelle3!M$23)</f>
        <v>0</v>
      </c>
      <c r="N242" s="3">
        <f>Tabelle3!N$22*SIN(11*$B242+Tabelle3!N$23)</f>
        <v>0</v>
      </c>
      <c r="O242" s="3">
        <f>Tabelle3!O$22*SIN(12*$B242+Tabelle3!O$23)</f>
        <v>0</v>
      </c>
      <c r="P242" s="3">
        <f>Tabelle3!P$22*SIN(13*$B242+Tabelle3!P$23)</f>
        <v>0</v>
      </c>
      <c r="Q242" s="3">
        <f>Tabelle3!Q$22*SIN(14*$B242+Tabelle3!Q$23)</f>
        <v>0</v>
      </c>
      <c r="R242" s="3">
        <f>Tabelle3!R$22*SIN(15*$B242+Tabelle3!R$23)</f>
        <v>0</v>
      </c>
      <c r="S242" s="3">
        <f>Tabelle3!S$22*SIN(16*$B242+Tabelle3!S$23)</f>
        <v>0</v>
      </c>
      <c r="T242" s="6">
        <f t="shared" si="13"/>
        <v>1.5</v>
      </c>
      <c r="U242" s="52">
        <f t="shared" si="14"/>
        <v>-0.8816778784387098</v>
      </c>
      <c r="V242" s="53">
        <f t="shared" si="15"/>
        <v>-1.213525491562421</v>
      </c>
    </row>
    <row r="243" spans="1:22" ht="13.5">
      <c r="A243" s="3">
        <v>235</v>
      </c>
      <c r="B243" s="3">
        <f t="shared" si="12"/>
        <v>4.101523742186674</v>
      </c>
      <c r="C243" s="5">
        <f>Tabelle3!$C$22</f>
        <v>1</v>
      </c>
      <c r="D243" s="3">
        <f>Tabelle3!D$22*SIN(1*$B243+Tabelle3!D$23)</f>
        <v>0</v>
      </c>
      <c r="E243" s="3">
        <f>Tabelle3!E$22*SIN(2*$B243+Tabelle3!E$23)</f>
        <v>0</v>
      </c>
      <c r="F243" s="3">
        <f>Tabelle3!F$22*SIN(3*$B243+Tabelle3!F$23)</f>
        <v>0</v>
      </c>
      <c r="G243" s="3">
        <f>Tabelle3!G$22*SIN(4*$B243+Tabelle3!G$23)</f>
        <v>0</v>
      </c>
      <c r="H243" s="3">
        <f>Tabelle3!H$22*SIN(5*$B243+Tabelle3!H$23)</f>
        <v>0.49809734904587283</v>
      </c>
      <c r="I243" s="3">
        <f>Tabelle3!I$22*SIN(6*$B243+Tabelle3!I$23)</f>
        <v>0</v>
      </c>
      <c r="J243" s="3">
        <f>Tabelle3!J$22*SIN(7*$B243+Tabelle3!J$23)</f>
        <v>0</v>
      </c>
      <c r="K243" s="3">
        <f>Tabelle3!K$22*SIN(8*$B243+Tabelle3!K$23)</f>
        <v>0</v>
      </c>
      <c r="L243" s="3">
        <f>Tabelle3!L$22*SIN(9*$B243+Tabelle3!L$23)</f>
        <v>0</v>
      </c>
      <c r="M243" s="3">
        <f>Tabelle3!M$22*SIN(10*$B243+Tabelle3!M$23)</f>
        <v>0</v>
      </c>
      <c r="N243" s="3">
        <f>Tabelle3!N$22*SIN(11*$B243+Tabelle3!N$23)</f>
        <v>0</v>
      </c>
      <c r="O243" s="3">
        <f>Tabelle3!O$22*SIN(12*$B243+Tabelle3!O$23)</f>
        <v>0</v>
      </c>
      <c r="P243" s="3">
        <f>Tabelle3!P$22*SIN(13*$B243+Tabelle3!P$23)</f>
        <v>0</v>
      </c>
      <c r="Q243" s="3">
        <f>Tabelle3!Q$22*SIN(14*$B243+Tabelle3!Q$23)</f>
        <v>0</v>
      </c>
      <c r="R243" s="3">
        <f>Tabelle3!R$22*SIN(15*$B243+Tabelle3!R$23)</f>
        <v>0</v>
      </c>
      <c r="S243" s="3">
        <f>Tabelle3!S$22*SIN(16*$B243+Tabelle3!S$23)</f>
        <v>0</v>
      </c>
      <c r="T243" s="6">
        <f t="shared" si="13"/>
        <v>1.4980973490458729</v>
      </c>
      <c r="U243" s="52">
        <f t="shared" si="14"/>
        <v>-0.8592733387726814</v>
      </c>
      <c r="V243" s="53">
        <f t="shared" si="15"/>
        <v>-1.2271695060148458</v>
      </c>
    </row>
    <row r="244" spans="1:22" ht="13.5">
      <c r="A244" s="3">
        <v>236</v>
      </c>
      <c r="B244" s="3">
        <f t="shared" si="12"/>
        <v>4.118977034706617</v>
      </c>
      <c r="C244" s="5">
        <f>Tabelle3!$C$22</f>
        <v>1</v>
      </c>
      <c r="D244" s="3">
        <f>Tabelle3!D$22*SIN(1*$B244+Tabelle3!D$23)</f>
        <v>0</v>
      </c>
      <c r="E244" s="3">
        <f>Tabelle3!E$22*SIN(2*$B244+Tabelle3!E$23)</f>
        <v>0</v>
      </c>
      <c r="F244" s="3">
        <f>Tabelle3!F$22*SIN(3*$B244+Tabelle3!F$23)</f>
        <v>0</v>
      </c>
      <c r="G244" s="3">
        <f>Tabelle3!G$22*SIN(4*$B244+Tabelle3!G$23)</f>
        <v>0</v>
      </c>
      <c r="H244" s="3">
        <f>Tabelle3!H$22*SIN(5*$B244+Tabelle3!H$23)</f>
        <v>0.4924038765061043</v>
      </c>
      <c r="I244" s="3">
        <f>Tabelle3!I$22*SIN(6*$B244+Tabelle3!I$23)</f>
        <v>0</v>
      </c>
      <c r="J244" s="3">
        <f>Tabelle3!J$22*SIN(7*$B244+Tabelle3!J$23)</f>
        <v>0</v>
      </c>
      <c r="K244" s="3">
        <f>Tabelle3!K$22*SIN(8*$B244+Tabelle3!K$23)</f>
        <v>0</v>
      </c>
      <c r="L244" s="3">
        <f>Tabelle3!L$22*SIN(9*$B244+Tabelle3!L$23)</f>
        <v>0</v>
      </c>
      <c r="M244" s="3">
        <f>Tabelle3!M$22*SIN(10*$B244+Tabelle3!M$23)</f>
        <v>0</v>
      </c>
      <c r="N244" s="3">
        <f>Tabelle3!N$22*SIN(11*$B244+Tabelle3!N$23)</f>
        <v>0</v>
      </c>
      <c r="O244" s="3">
        <f>Tabelle3!O$22*SIN(12*$B244+Tabelle3!O$23)</f>
        <v>0</v>
      </c>
      <c r="P244" s="3">
        <f>Tabelle3!P$22*SIN(13*$B244+Tabelle3!P$23)</f>
        <v>0</v>
      </c>
      <c r="Q244" s="3">
        <f>Tabelle3!Q$22*SIN(14*$B244+Tabelle3!Q$23)</f>
        <v>0</v>
      </c>
      <c r="R244" s="3">
        <f>Tabelle3!R$22*SIN(15*$B244+Tabelle3!R$23)</f>
        <v>0</v>
      </c>
      <c r="S244" s="3">
        <f>Tabelle3!S$22*SIN(16*$B244+Tabelle3!S$23)</f>
        <v>0</v>
      </c>
      <c r="T244" s="6">
        <f t="shared" si="13"/>
        <v>1.4924038765061043</v>
      </c>
      <c r="U244" s="52">
        <f t="shared" si="14"/>
        <v>-0.8345416568544469</v>
      </c>
      <c r="V244" s="53">
        <f t="shared" si="15"/>
        <v>-1.2372588870503545</v>
      </c>
    </row>
    <row r="245" spans="1:22" ht="13.5">
      <c r="A245" s="3">
        <v>237</v>
      </c>
      <c r="B245" s="3">
        <f t="shared" si="12"/>
        <v>4.136430327226561</v>
      </c>
      <c r="C245" s="5">
        <f>Tabelle3!$C$22</f>
        <v>1</v>
      </c>
      <c r="D245" s="3">
        <f>Tabelle3!D$22*SIN(1*$B245+Tabelle3!D$23)</f>
        <v>0</v>
      </c>
      <c r="E245" s="3">
        <f>Tabelle3!E$22*SIN(2*$B245+Tabelle3!E$23)</f>
        <v>0</v>
      </c>
      <c r="F245" s="3">
        <f>Tabelle3!F$22*SIN(3*$B245+Tabelle3!F$23)</f>
        <v>0</v>
      </c>
      <c r="G245" s="3">
        <f>Tabelle3!G$22*SIN(4*$B245+Tabelle3!G$23)</f>
        <v>0</v>
      </c>
      <c r="H245" s="3">
        <f>Tabelle3!H$22*SIN(5*$B245+Tabelle3!H$23)</f>
        <v>0.4829629131445338</v>
      </c>
      <c r="I245" s="3">
        <f>Tabelle3!I$22*SIN(6*$B245+Tabelle3!I$23)</f>
        <v>0</v>
      </c>
      <c r="J245" s="3">
        <f>Tabelle3!J$22*SIN(7*$B245+Tabelle3!J$23)</f>
        <v>0</v>
      </c>
      <c r="K245" s="3">
        <f>Tabelle3!K$22*SIN(8*$B245+Tabelle3!K$23)</f>
        <v>0</v>
      </c>
      <c r="L245" s="3">
        <f>Tabelle3!L$22*SIN(9*$B245+Tabelle3!L$23)</f>
        <v>0</v>
      </c>
      <c r="M245" s="3">
        <f>Tabelle3!M$22*SIN(10*$B245+Tabelle3!M$23)</f>
        <v>0</v>
      </c>
      <c r="N245" s="3">
        <f>Tabelle3!N$22*SIN(11*$B245+Tabelle3!N$23)</f>
        <v>0</v>
      </c>
      <c r="O245" s="3">
        <f>Tabelle3!O$22*SIN(12*$B245+Tabelle3!O$23)</f>
        <v>0</v>
      </c>
      <c r="P245" s="3">
        <f>Tabelle3!P$22*SIN(13*$B245+Tabelle3!P$23)</f>
        <v>0</v>
      </c>
      <c r="Q245" s="3">
        <f>Tabelle3!Q$22*SIN(14*$B245+Tabelle3!Q$23)</f>
        <v>0</v>
      </c>
      <c r="R245" s="3">
        <f>Tabelle3!R$22*SIN(15*$B245+Tabelle3!R$23)</f>
        <v>0</v>
      </c>
      <c r="S245" s="3">
        <f>Tabelle3!S$22*SIN(16*$B245+Tabelle3!S$23)</f>
        <v>0</v>
      </c>
      <c r="T245" s="6">
        <f t="shared" si="13"/>
        <v>1.4829629131445339</v>
      </c>
      <c r="U245" s="52">
        <f t="shared" si="14"/>
        <v>-0.8076794899781122</v>
      </c>
      <c r="V245" s="53">
        <f t="shared" si="15"/>
        <v>-1.2437173486089268</v>
      </c>
    </row>
    <row r="246" spans="1:22" ht="13.5">
      <c r="A246" s="3">
        <v>238</v>
      </c>
      <c r="B246" s="3">
        <f t="shared" si="12"/>
        <v>4.153883619746504</v>
      </c>
      <c r="C246" s="5">
        <f>Tabelle3!$C$22</f>
        <v>1</v>
      </c>
      <c r="D246" s="3">
        <f>Tabelle3!D$22*SIN(1*$B246+Tabelle3!D$23)</f>
        <v>0</v>
      </c>
      <c r="E246" s="3">
        <f>Tabelle3!E$22*SIN(2*$B246+Tabelle3!E$23)</f>
        <v>0</v>
      </c>
      <c r="F246" s="3">
        <f>Tabelle3!F$22*SIN(3*$B246+Tabelle3!F$23)</f>
        <v>0</v>
      </c>
      <c r="G246" s="3">
        <f>Tabelle3!G$22*SIN(4*$B246+Tabelle3!G$23)</f>
        <v>0</v>
      </c>
      <c r="H246" s="3">
        <f>Tabelle3!H$22*SIN(5*$B246+Tabelle3!H$23)</f>
        <v>0.4698463103929541</v>
      </c>
      <c r="I246" s="3">
        <f>Tabelle3!I$22*SIN(6*$B246+Tabelle3!I$23)</f>
        <v>0</v>
      </c>
      <c r="J246" s="3">
        <f>Tabelle3!J$22*SIN(7*$B246+Tabelle3!J$23)</f>
        <v>0</v>
      </c>
      <c r="K246" s="3">
        <f>Tabelle3!K$22*SIN(8*$B246+Tabelle3!K$23)</f>
        <v>0</v>
      </c>
      <c r="L246" s="3">
        <f>Tabelle3!L$22*SIN(9*$B246+Tabelle3!L$23)</f>
        <v>0</v>
      </c>
      <c r="M246" s="3">
        <f>Tabelle3!M$22*SIN(10*$B246+Tabelle3!M$23)</f>
        <v>0</v>
      </c>
      <c r="N246" s="3">
        <f>Tabelle3!N$22*SIN(11*$B246+Tabelle3!N$23)</f>
        <v>0</v>
      </c>
      <c r="O246" s="3">
        <f>Tabelle3!O$22*SIN(12*$B246+Tabelle3!O$23)</f>
        <v>0</v>
      </c>
      <c r="P246" s="3">
        <f>Tabelle3!P$22*SIN(13*$B246+Tabelle3!P$23)</f>
        <v>0</v>
      </c>
      <c r="Q246" s="3">
        <f>Tabelle3!Q$22*SIN(14*$B246+Tabelle3!Q$23)</f>
        <v>0</v>
      </c>
      <c r="R246" s="3">
        <f>Tabelle3!R$22*SIN(15*$B246+Tabelle3!R$23)</f>
        <v>0</v>
      </c>
      <c r="S246" s="3">
        <f>Tabelle3!S$22*SIN(16*$B246+Tabelle3!S$23)</f>
        <v>0</v>
      </c>
      <c r="T246" s="6">
        <f t="shared" si="13"/>
        <v>1.469846310392954</v>
      </c>
      <c r="U246" s="52">
        <f t="shared" si="14"/>
        <v>-0.7788998753393253</v>
      </c>
      <c r="V246" s="53">
        <f t="shared" si="15"/>
        <v>-1.2465003651712918</v>
      </c>
    </row>
    <row r="247" spans="1:22" ht="13.5">
      <c r="A247" s="3">
        <v>239</v>
      </c>
      <c r="B247" s="3">
        <f t="shared" si="12"/>
        <v>4.171336912266447</v>
      </c>
      <c r="C247" s="5">
        <f>Tabelle3!$C$22</f>
        <v>1</v>
      </c>
      <c r="D247" s="3">
        <f>Tabelle3!D$22*SIN(1*$B247+Tabelle3!D$23)</f>
        <v>0</v>
      </c>
      <c r="E247" s="3">
        <f>Tabelle3!E$22*SIN(2*$B247+Tabelle3!E$23)</f>
        <v>0</v>
      </c>
      <c r="F247" s="3">
        <f>Tabelle3!F$22*SIN(3*$B247+Tabelle3!F$23)</f>
        <v>0</v>
      </c>
      <c r="G247" s="3">
        <f>Tabelle3!G$22*SIN(4*$B247+Tabelle3!G$23)</f>
        <v>0</v>
      </c>
      <c r="H247" s="3">
        <f>Tabelle3!H$22*SIN(5*$B247+Tabelle3!H$23)</f>
        <v>0.45315389351832525</v>
      </c>
      <c r="I247" s="3">
        <f>Tabelle3!I$22*SIN(6*$B247+Tabelle3!I$23)</f>
        <v>0</v>
      </c>
      <c r="J247" s="3">
        <f>Tabelle3!J$22*SIN(7*$B247+Tabelle3!J$23)</f>
        <v>0</v>
      </c>
      <c r="K247" s="3">
        <f>Tabelle3!K$22*SIN(8*$B247+Tabelle3!K$23)</f>
        <v>0</v>
      </c>
      <c r="L247" s="3">
        <f>Tabelle3!L$22*SIN(9*$B247+Tabelle3!L$23)</f>
        <v>0</v>
      </c>
      <c r="M247" s="3">
        <f>Tabelle3!M$22*SIN(10*$B247+Tabelle3!M$23)</f>
        <v>0</v>
      </c>
      <c r="N247" s="3">
        <f>Tabelle3!N$22*SIN(11*$B247+Tabelle3!N$23)</f>
        <v>0</v>
      </c>
      <c r="O247" s="3">
        <f>Tabelle3!O$22*SIN(12*$B247+Tabelle3!O$23)</f>
        <v>0</v>
      </c>
      <c r="P247" s="3">
        <f>Tabelle3!P$22*SIN(13*$B247+Tabelle3!P$23)</f>
        <v>0</v>
      </c>
      <c r="Q247" s="3">
        <f>Tabelle3!Q$22*SIN(14*$B247+Tabelle3!Q$23)</f>
        <v>0</v>
      </c>
      <c r="R247" s="3">
        <f>Tabelle3!R$22*SIN(15*$B247+Tabelle3!R$23)</f>
        <v>0</v>
      </c>
      <c r="S247" s="3">
        <f>Tabelle3!S$22*SIN(16*$B247+Tabelle3!S$23)</f>
        <v>0</v>
      </c>
      <c r="T247" s="6">
        <f t="shared" si="13"/>
        <v>1.4531538935183252</v>
      </c>
      <c r="U247" s="52">
        <f t="shared" si="14"/>
        <v>-0.7484295838657286</v>
      </c>
      <c r="V247" s="53">
        <f t="shared" si="15"/>
        <v>-1.2455960004118674</v>
      </c>
    </row>
    <row r="248" spans="1:22" ht="13.5">
      <c r="A248" s="3">
        <v>240</v>
      </c>
      <c r="B248" s="3">
        <f t="shared" si="12"/>
        <v>4.1887902047863905</v>
      </c>
      <c r="C248" s="5">
        <f>Tabelle3!$C$22</f>
        <v>1</v>
      </c>
      <c r="D248" s="3">
        <f>Tabelle3!D$22*SIN(1*$B248+Tabelle3!D$23)</f>
        <v>0</v>
      </c>
      <c r="E248" s="3">
        <f>Tabelle3!E$22*SIN(2*$B248+Tabelle3!E$23)</f>
        <v>0</v>
      </c>
      <c r="F248" s="3">
        <f>Tabelle3!F$22*SIN(3*$B248+Tabelle3!F$23)</f>
        <v>0</v>
      </c>
      <c r="G248" s="3">
        <f>Tabelle3!G$22*SIN(4*$B248+Tabelle3!G$23)</f>
        <v>0</v>
      </c>
      <c r="H248" s="3">
        <f>Tabelle3!H$22*SIN(5*$B248+Tabelle3!H$23)</f>
        <v>0.43301270189222013</v>
      </c>
      <c r="I248" s="3">
        <f>Tabelle3!I$22*SIN(6*$B248+Tabelle3!I$23)</f>
        <v>0</v>
      </c>
      <c r="J248" s="3">
        <f>Tabelle3!J$22*SIN(7*$B248+Tabelle3!J$23)</f>
        <v>0</v>
      </c>
      <c r="K248" s="3">
        <f>Tabelle3!K$22*SIN(8*$B248+Tabelle3!K$23)</f>
        <v>0</v>
      </c>
      <c r="L248" s="3">
        <f>Tabelle3!L$22*SIN(9*$B248+Tabelle3!L$23)</f>
        <v>0</v>
      </c>
      <c r="M248" s="3">
        <f>Tabelle3!M$22*SIN(10*$B248+Tabelle3!M$23)</f>
        <v>0</v>
      </c>
      <c r="N248" s="3">
        <f>Tabelle3!N$22*SIN(11*$B248+Tabelle3!N$23)</f>
        <v>0</v>
      </c>
      <c r="O248" s="3">
        <f>Tabelle3!O$22*SIN(12*$B248+Tabelle3!O$23)</f>
        <v>0</v>
      </c>
      <c r="P248" s="3">
        <f>Tabelle3!P$22*SIN(13*$B248+Tabelle3!P$23)</f>
        <v>0</v>
      </c>
      <c r="Q248" s="3">
        <f>Tabelle3!Q$22*SIN(14*$B248+Tabelle3!Q$23)</f>
        <v>0</v>
      </c>
      <c r="R248" s="3">
        <f>Tabelle3!R$22*SIN(15*$B248+Tabelle3!R$23)</f>
        <v>0</v>
      </c>
      <c r="S248" s="3">
        <f>Tabelle3!S$22*SIN(16*$B248+Tabelle3!S$23)</f>
        <v>0</v>
      </c>
      <c r="T248" s="6">
        <f t="shared" si="13"/>
        <v>1.43301270189222</v>
      </c>
      <c r="U248" s="52">
        <f t="shared" si="14"/>
        <v>-0.7165063509461107</v>
      </c>
      <c r="V248" s="53">
        <f t="shared" si="15"/>
        <v>-1.2410254037844388</v>
      </c>
    </row>
    <row r="249" spans="1:22" ht="13.5">
      <c r="A249" s="3">
        <v>241</v>
      </c>
      <c r="B249" s="3">
        <f t="shared" si="12"/>
        <v>4.2062434973063345</v>
      </c>
      <c r="C249" s="5">
        <f>Tabelle3!$C$22</f>
        <v>1</v>
      </c>
      <c r="D249" s="3">
        <f>Tabelle3!D$22*SIN(1*$B249+Tabelle3!D$23)</f>
        <v>0</v>
      </c>
      <c r="E249" s="3">
        <f>Tabelle3!E$22*SIN(2*$B249+Tabelle3!E$23)</f>
        <v>0</v>
      </c>
      <c r="F249" s="3">
        <f>Tabelle3!F$22*SIN(3*$B249+Tabelle3!F$23)</f>
        <v>0</v>
      </c>
      <c r="G249" s="3">
        <f>Tabelle3!G$22*SIN(4*$B249+Tabelle3!G$23)</f>
        <v>0</v>
      </c>
      <c r="H249" s="3">
        <f>Tabelle3!H$22*SIN(5*$B249+Tabelle3!H$23)</f>
        <v>0.4095760221444953</v>
      </c>
      <c r="I249" s="3">
        <f>Tabelle3!I$22*SIN(6*$B249+Tabelle3!I$23)</f>
        <v>0</v>
      </c>
      <c r="J249" s="3">
        <f>Tabelle3!J$22*SIN(7*$B249+Tabelle3!J$23)</f>
        <v>0</v>
      </c>
      <c r="K249" s="3">
        <f>Tabelle3!K$22*SIN(8*$B249+Tabelle3!K$23)</f>
        <v>0</v>
      </c>
      <c r="L249" s="3">
        <f>Tabelle3!L$22*SIN(9*$B249+Tabelle3!L$23)</f>
        <v>0</v>
      </c>
      <c r="M249" s="3">
        <f>Tabelle3!M$22*SIN(10*$B249+Tabelle3!M$23)</f>
        <v>0</v>
      </c>
      <c r="N249" s="3">
        <f>Tabelle3!N$22*SIN(11*$B249+Tabelle3!N$23)</f>
        <v>0</v>
      </c>
      <c r="O249" s="3">
        <f>Tabelle3!O$22*SIN(12*$B249+Tabelle3!O$23)</f>
        <v>0</v>
      </c>
      <c r="P249" s="3">
        <f>Tabelle3!P$22*SIN(13*$B249+Tabelle3!P$23)</f>
        <v>0</v>
      </c>
      <c r="Q249" s="3">
        <f>Tabelle3!Q$22*SIN(14*$B249+Tabelle3!Q$23)</f>
        <v>0</v>
      </c>
      <c r="R249" s="3">
        <f>Tabelle3!R$22*SIN(15*$B249+Tabelle3!R$23)</f>
        <v>0</v>
      </c>
      <c r="S249" s="3">
        <f>Tabelle3!S$22*SIN(16*$B249+Tabelle3!S$23)</f>
        <v>0</v>
      </c>
      <c r="T249" s="6">
        <f t="shared" si="13"/>
        <v>1.4095760221444953</v>
      </c>
      <c r="U249" s="52">
        <f t="shared" si="14"/>
        <v>-0.6833760160042148</v>
      </c>
      <c r="V249" s="53">
        <f t="shared" si="15"/>
        <v>-1.2328429676787331</v>
      </c>
    </row>
    <row r="250" spans="1:22" ht="13.5">
      <c r="A250" s="3">
        <v>242</v>
      </c>
      <c r="B250" s="3">
        <f t="shared" si="12"/>
        <v>4.223696789826278</v>
      </c>
      <c r="C250" s="5">
        <f>Tabelle3!$C$22</f>
        <v>1</v>
      </c>
      <c r="D250" s="3">
        <f>Tabelle3!D$22*SIN(1*$B250+Tabelle3!D$23)</f>
        <v>0</v>
      </c>
      <c r="E250" s="3">
        <f>Tabelle3!E$22*SIN(2*$B250+Tabelle3!E$23)</f>
        <v>0</v>
      </c>
      <c r="F250" s="3">
        <f>Tabelle3!F$22*SIN(3*$B250+Tabelle3!F$23)</f>
        <v>0</v>
      </c>
      <c r="G250" s="3">
        <f>Tabelle3!G$22*SIN(4*$B250+Tabelle3!G$23)</f>
        <v>0</v>
      </c>
      <c r="H250" s="3">
        <f>Tabelle3!H$22*SIN(5*$B250+Tabelle3!H$23)</f>
        <v>0.38302222155948895</v>
      </c>
      <c r="I250" s="3">
        <f>Tabelle3!I$22*SIN(6*$B250+Tabelle3!I$23)</f>
        <v>0</v>
      </c>
      <c r="J250" s="3">
        <f>Tabelle3!J$22*SIN(7*$B250+Tabelle3!J$23)</f>
        <v>0</v>
      </c>
      <c r="K250" s="3">
        <f>Tabelle3!K$22*SIN(8*$B250+Tabelle3!K$23)</f>
        <v>0</v>
      </c>
      <c r="L250" s="3">
        <f>Tabelle3!L$22*SIN(9*$B250+Tabelle3!L$23)</f>
        <v>0</v>
      </c>
      <c r="M250" s="3">
        <f>Tabelle3!M$22*SIN(10*$B250+Tabelle3!M$23)</f>
        <v>0</v>
      </c>
      <c r="N250" s="3">
        <f>Tabelle3!N$22*SIN(11*$B250+Tabelle3!N$23)</f>
        <v>0</v>
      </c>
      <c r="O250" s="3">
        <f>Tabelle3!O$22*SIN(12*$B250+Tabelle3!O$23)</f>
        <v>0</v>
      </c>
      <c r="P250" s="3">
        <f>Tabelle3!P$22*SIN(13*$B250+Tabelle3!P$23)</f>
        <v>0</v>
      </c>
      <c r="Q250" s="3">
        <f>Tabelle3!Q$22*SIN(14*$B250+Tabelle3!Q$23)</f>
        <v>0</v>
      </c>
      <c r="R250" s="3">
        <f>Tabelle3!R$22*SIN(15*$B250+Tabelle3!R$23)</f>
        <v>0</v>
      </c>
      <c r="S250" s="3">
        <f>Tabelle3!S$22*SIN(16*$B250+Tabelle3!S$23)</f>
        <v>0</v>
      </c>
      <c r="T250" s="6">
        <f t="shared" si="13"/>
        <v>1.383022221559489</v>
      </c>
      <c r="U250" s="52">
        <f t="shared" si="14"/>
        <v>-0.6492896037231477</v>
      </c>
      <c r="V250" s="53">
        <f t="shared" si="15"/>
        <v>-1.2211361413963564</v>
      </c>
    </row>
    <row r="251" spans="1:22" ht="13.5">
      <c r="A251" s="3">
        <v>243</v>
      </c>
      <c r="B251" s="3">
        <f t="shared" si="12"/>
        <v>4.241150082346221</v>
      </c>
      <c r="C251" s="5">
        <f>Tabelle3!$C$22</f>
        <v>1</v>
      </c>
      <c r="D251" s="3">
        <f>Tabelle3!D$22*SIN(1*$B251+Tabelle3!D$23)</f>
        <v>0</v>
      </c>
      <c r="E251" s="3">
        <f>Tabelle3!E$22*SIN(2*$B251+Tabelle3!E$23)</f>
        <v>0</v>
      </c>
      <c r="F251" s="3">
        <f>Tabelle3!F$22*SIN(3*$B251+Tabelle3!F$23)</f>
        <v>0</v>
      </c>
      <c r="G251" s="3">
        <f>Tabelle3!G$22*SIN(4*$B251+Tabelle3!G$23)</f>
        <v>0</v>
      </c>
      <c r="H251" s="3">
        <f>Tabelle3!H$22*SIN(5*$B251+Tabelle3!H$23)</f>
        <v>0.35355339059327434</v>
      </c>
      <c r="I251" s="3">
        <f>Tabelle3!I$22*SIN(6*$B251+Tabelle3!I$23)</f>
        <v>0</v>
      </c>
      <c r="J251" s="3">
        <f>Tabelle3!J$22*SIN(7*$B251+Tabelle3!J$23)</f>
        <v>0</v>
      </c>
      <c r="K251" s="3">
        <f>Tabelle3!K$22*SIN(8*$B251+Tabelle3!K$23)</f>
        <v>0</v>
      </c>
      <c r="L251" s="3">
        <f>Tabelle3!L$22*SIN(9*$B251+Tabelle3!L$23)</f>
        <v>0</v>
      </c>
      <c r="M251" s="3">
        <f>Tabelle3!M$22*SIN(10*$B251+Tabelle3!M$23)</f>
        <v>0</v>
      </c>
      <c r="N251" s="3">
        <f>Tabelle3!N$22*SIN(11*$B251+Tabelle3!N$23)</f>
        <v>0</v>
      </c>
      <c r="O251" s="3">
        <f>Tabelle3!O$22*SIN(12*$B251+Tabelle3!O$23)</f>
        <v>0</v>
      </c>
      <c r="P251" s="3">
        <f>Tabelle3!P$22*SIN(13*$B251+Tabelle3!P$23)</f>
        <v>0</v>
      </c>
      <c r="Q251" s="3">
        <f>Tabelle3!Q$22*SIN(14*$B251+Tabelle3!Q$23)</f>
        <v>0</v>
      </c>
      <c r="R251" s="3">
        <f>Tabelle3!R$22*SIN(15*$B251+Tabelle3!R$23)</f>
        <v>0</v>
      </c>
      <c r="S251" s="3">
        <f>Tabelle3!S$22*SIN(16*$B251+Tabelle3!S$23)</f>
        <v>0</v>
      </c>
      <c r="T251" s="6">
        <f t="shared" si="13"/>
        <v>1.3535533905932744</v>
      </c>
      <c r="U251" s="52">
        <f t="shared" si="14"/>
        <v>-0.6145003802195987</v>
      </c>
      <c r="V251" s="53">
        <f t="shared" si="15"/>
        <v>-1.2060249018558935</v>
      </c>
    </row>
    <row r="252" spans="1:22" ht="13.5">
      <c r="A252" s="3">
        <v>244</v>
      </c>
      <c r="B252" s="3">
        <f t="shared" si="12"/>
        <v>4.258603374866164</v>
      </c>
      <c r="C252" s="5">
        <f>Tabelle3!$C$22</f>
        <v>1</v>
      </c>
      <c r="D252" s="3">
        <f>Tabelle3!D$22*SIN(1*$B252+Tabelle3!D$23)</f>
        <v>0</v>
      </c>
      <c r="E252" s="3">
        <f>Tabelle3!E$22*SIN(2*$B252+Tabelle3!E$23)</f>
        <v>0</v>
      </c>
      <c r="F252" s="3">
        <f>Tabelle3!F$22*SIN(3*$B252+Tabelle3!F$23)</f>
        <v>0</v>
      </c>
      <c r="G252" s="3">
        <f>Tabelle3!G$22*SIN(4*$B252+Tabelle3!G$23)</f>
        <v>0</v>
      </c>
      <c r="H252" s="3">
        <f>Tabelle3!H$22*SIN(5*$B252+Tabelle3!H$23)</f>
        <v>0.321393804843271</v>
      </c>
      <c r="I252" s="3">
        <f>Tabelle3!I$22*SIN(6*$B252+Tabelle3!I$23)</f>
        <v>0</v>
      </c>
      <c r="J252" s="3">
        <f>Tabelle3!J$22*SIN(7*$B252+Tabelle3!J$23)</f>
        <v>0</v>
      </c>
      <c r="K252" s="3">
        <f>Tabelle3!K$22*SIN(8*$B252+Tabelle3!K$23)</f>
        <v>0</v>
      </c>
      <c r="L252" s="3">
        <f>Tabelle3!L$22*SIN(9*$B252+Tabelle3!L$23)</f>
        <v>0</v>
      </c>
      <c r="M252" s="3">
        <f>Tabelle3!M$22*SIN(10*$B252+Tabelle3!M$23)</f>
        <v>0</v>
      </c>
      <c r="N252" s="3">
        <f>Tabelle3!N$22*SIN(11*$B252+Tabelle3!N$23)</f>
        <v>0</v>
      </c>
      <c r="O252" s="3">
        <f>Tabelle3!O$22*SIN(12*$B252+Tabelle3!O$23)</f>
        <v>0</v>
      </c>
      <c r="P252" s="3">
        <f>Tabelle3!P$22*SIN(13*$B252+Tabelle3!P$23)</f>
        <v>0</v>
      </c>
      <c r="Q252" s="3">
        <f>Tabelle3!Q$22*SIN(14*$B252+Tabelle3!Q$23)</f>
        <v>0</v>
      </c>
      <c r="R252" s="3">
        <f>Tabelle3!R$22*SIN(15*$B252+Tabelle3!R$23)</f>
        <v>0</v>
      </c>
      <c r="S252" s="3">
        <f>Tabelle3!S$22*SIN(16*$B252+Tabelle3!S$23)</f>
        <v>0</v>
      </c>
      <c r="T252" s="6">
        <f t="shared" si="13"/>
        <v>1.321393804843271</v>
      </c>
      <c r="U252" s="52">
        <f t="shared" si="14"/>
        <v>-0.5792609175891275</v>
      </c>
      <c r="V252" s="53">
        <f t="shared" si="15"/>
        <v>-1.1876608846097352</v>
      </c>
    </row>
    <row r="253" spans="1:22" ht="13.5">
      <c r="A253" s="3">
        <v>245</v>
      </c>
      <c r="B253" s="3">
        <f t="shared" si="12"/>
        <v>4.276056667386107</v>
      </c>
      <c r="C253" s="5">
        <f>Tabelle3!$C$22</f>
        <v>1</v>
      </c>
      <c r="D253" s="3">
        <f>Tabelle3!D$22*SIN(1*$B253+Tabelle3!D$23)</f>
        <v>0</v>
      </c>
      <c r="E253" s="3">
        <f>Tabelle3!E$22*SIN(2*$B253+Tabelle3!E$23)</f>
        <v>0</v>
      </c>
      <c r="F253" s="3">
        <f>Tabelle3!F$22*SIN(3*$B253+Tabelle3!F$23)</f>
        <v>0</v>
      </c>
      <c r="G253" s="3">
        <f>Tabelle3!G$22*SIN(4*$B253+Tabelle3!G$23)</f>
        <v>0</v>
      </c>
      <c r="H253" s="3">
        <f>Tabelle3!H$22*SIN(5*$B253+Tabelle3!H$23)</f>
        <v>0.28678821817552386</v>
      </c>
      <c r="I253" s="3">
        <f>Tabelle3!I$22*SIN(6*$B253+Tabelle3!I$23)</f>
        <v>0</v>
      </c>
      <c r="J253" s="3">
        <f>Tabelle3!J$22*SIN(7*$B253+Tabelle3!J$23)</f>
        <v>0</v>
      </c>
      <c r="K253" s="3">
        <f>Tabelle3!K$22*SIN(8*$B253+Tabelle3!K$23)</f>
        <v>0</v>
      </c>
      <c r="L253" s="3">
        <f>Tabelle3!L$22*SIN(9*$B253+Tabelle3!L$23)</f>
        <v>0</v>
      </c>
      <c r="M253" s="3">
        <f>Tabelle3!M$22*SIN(10*$B253+Tabelle3!M$23)</f>
        <v>0</v>
      </c>
      <c r="N253" s="3">
        <f>Tabelle3!N$22*SIN(11*$B253+Tabelle3!N$23)</f>
        <v>0</v>
      </c>
      <c r="O253" s="3">
        <f>Tabelle3!O$22*SIN(12*$B253+Tabelle3!O$23)</f>
        <v>0</v>
      </c>
      <c r="P253" s="3">
        <f>Tabelle3!P$22*SIN(13*$B253+Tabelle3!P$23)</f>
        <v>0</v>
      </c>
      <c r="Q253" s="3">
        <f>Tabelle3!Q$22*SIN(14*$B253+Tabelle3!Q$23)</f>
        <v>0</v>
      </c>
      <c r="R253" s="3">
        <f>Tabelle3!R$22*SIN(15*$B253+Tabelle3!R$23)</f>
        <v>0</v>
      </c>
      <c r="S253" s="3">
        <f>Tabelle3!S$22*SIN(16*$B253+Tabelle3!S$23)</f>
        <v>0</v>
      </c>
      <c r="T253" s="6">
        <f t="shared" si="13"/>
        <v>1.286788218175524</v>
      </c>
      <c r="U253" s="52">
        <f t="shared" si="14"/>
        <v>-0.5438201999937524</v>
      </c>
      <c r="V253" s="53">
        <f t="shared" si="15"/>
        <v>-1.1662261823994926</v>
      </c>
    </row>
    <row r="254" spans="1:22" ht="13.5">
      <c r="A254" s="3">
        <v>246</v>
      </c>
      <c r="B254" s="3">
        <f t="shared" si="12"/>
        <v>4.293509959906051</v>
      </c>
      <c r="C254" s="5">
        <f>Tabelle3!$C$22</f>
        <v>1</v>
      </c>
      <c r="D254" s="3">
        <f>Tabelle3!D$22*SIN(1*$B254+Tabelle3!D$23)</f>
        <v>0</v>
      </c>
      <c r="E254" s="3">
        <f>Tabelle3!E$22*SIN(2*$B254+Tabelle3!E$23)</f>
        <v>0</v>
      </c>
      <c r="F254" s="3">
        <f>Tabelle3!F$22*SIN(3*$B254+Tabelle3!F$23)</f>
        <v>0</v>
      </c>
      <c r="G254" s="3">
        <f>Tabelle3!G$22*SIN(4*$B254+Tabelle3!G$23)</f>
        <v>0</v>
      </c>
      <c r="H254" s="3">
        <f>Tabelle3!H$22*SIN(5*$B254+Tabelle3!H$23)</f>
        <v>0.2500000000000001</v>
      </c>
      <c r="I254" s="3">
        <f>Tabelle3!I$22*SIN(6*$B254+Tabelle3!I$23)</f>
        <v>0</v>
      </c>
      <c r="J254" s="3">
        <f>Tabelle3!J$22*SIN(7*$B254+Tabelle3!J$23)</f>
        <v>0</v>
      </c>
      <c r="K254" s="3">
        <f>Tabelle3!K$22*SIN(8*$B254+Tabelle3!K$23)</f>
        <v>0</v>
      </c>
      <c r="L254" s="3">
        <f>Tabelle3!L$22*SIN(9*$B254+Tabelle3!L$23)</f>
        <v>0</v>
      </c>
      <c r="M254" s="3">
        <f>Tabelle3!M$22*SIN(10*$B254+Tabelle3!M$23)</f>
        <v>0</v>
      </c>
      <c r="N254" s="3">
        <f>Tabelle3!N$22*SIN(11*$B254+Tabelle3!N$23)</f>
        <v>0</v>
      </c>
      <c r="O254" s="3">
        <f>Tabelle3!O$22*SIN(12*$B254+Tabelle3!O$23)</f>
        <v>0</v>
      </c>
      <c r="P254" s="3">
        <f>Tabelle3!P$22*SIN(13*$B254+Tabelle3!P$23)</f>
        <v>0</v>
      </c>
      <c r="Q254" s="3">
        <f>Tabelle3!Q$22*SIN(14*$B254+Tabelle3!Q$23)</f>
        <v>0</v>
      </c>
      <c r="R254" s="3">
        <f>Tabelle3!R$22*SIN(15*$B254+Tabelle3!R$23)</f>
        <v>0</v>
      </c>
      <c r="S254" s="3">
        <f>Tabelle3!S$22*SIN(16*$B254+Tabelle3!S$23)</f>
        <v>0</v>
      </c>
      <c r="T254" s="6">
        <f t="shared" si="13"/>
        <v>1.25</v>
      </c>
      <c r="U254" s="52">
        <f t="shared" si="14"/>
        <v>-0.5084208038447501</v>
      </c>
      <c r="V254" s="53">
        <f t="shared" si="15"/>
        <v>-1.1419318220532513</v>
      </c>
    </row>
    <row r="255" spans="1:22" ht="13.5">
      <c r="A255" s="3">
        <v>247</v>
      </c>
      <c r="B255" s="3">
        <f t="shared" si="12"/>
        <v>4.310963252425994</v>
      </c>
      <c r="C255" s="5">
        <f>Tabelle3!$C$22</f>
        <v>1</v>
      </c>
      <c r="D255" s="3">
        <f>Tabelle3!D$22*SIN(1*$B255+Tabelle3!D$23)</f>
        <v>0</v>
      </c>
      <c r="E255" s="3">
        <f>Tabelle3!E$22*SIN(2*$B255+Tabelle3!E$23)</f>
        <v>0</v>
      </c>
      <c r="F255" s="3">
        <f>Tabelle3!F$22*SIN(3*$B255+Tabelle3!F$23)</f>
        <v>0</v>
      </c>
      <c r="G255" s="3">
        <f>Tabelle3!G$22*SIN(4*$B255+Tabelle3!G$23)</f>
        <v>0</v>
      </c>
      <c r="H255" s="3">
        <f>Tabelle3!H$22*SIN(5*$B255+Tabelle3!H$23)</f>
        <v>0.2113091308703507</v>
      </c>
      <c r="I255" s="3">
        <f>Tabelle3!I$22*SIN(6*$B255+Tabelle3!I$23)</f>
        <v>0</v>
      </c>
      <c r="J255" s="3">
        <f>Tabelle3!J$22*SIN(7*$B255+Tabelle3!J$23)</f>
        <v>0</v>
      </c>
      <c r="K255" s="3">
        <f>Tabelle3!K$22*SIN(8*$B255+Tabelle3!K$23)</f>
        <v>0</v>
      </c>
      <c r="L255" s="3">
        <f>Tabelle3!L$22*SIN(9*$B255+Tabelle3!L$23)</f>
        <v>0</v>
      </c>
      <c r="M255" s="3">
        <f>Tabelle3!M$22*SIN(10*$B255+Tabelle3!M$23)</f>
        <v>0</v>
      </c>
      <c r="N255" s="3">
        <f>Tabelle3!N$22*SIN(11*$B255+Tabelle3!N$23)</f>
        <v>0</v>
      </c>
      <c r="O255" s="3">
        <f>Tabelle3!O$22*SIN(12*$B255+Tabelle3!O$23)</f>
        <v>0</v>
      </c>
      <c r="P255" s="3">
        <f>Tabelle3!P$22*SIN(13*$B255+Tabelle3!P$23)</f>
        <v>0</v>
      </c>
      <c r="Q255" s="3">
        <f>Tabelle3!Q$22*SIN(14*$B255+Tabelle3!Q$23)</f>
        <v>0</v>
      </c>
      <c r="R255" s="3">
        <f>Tabelle3!R$22*SIN(15*$B255+Tabelle3!R$23)</f>
        <v>0</v>
      </c>
      <c r="S255" s="3">
        <f>Tabelle3!S$22*SIN(16*$B255+Tabelle3!S$23)</f>
        <v>0</v>
      </c>
      <c r="T255" s="6">
        <f t="shared" si="13"/>
        <v>1.2113091308703507</v>
      </c>
      <c r="U255" s="52">
        <f t="shared" si="14"/>
        <v>-0.4732961836543336</v>
      </c>
      <c r="V255" s="53">
        <f t="shared" si="15"/>
        <v>-1.115015933997415</v>
      </c>
    </row>
    <row r="256" spans="1:22" ht="13.5">
      <c r="A256" s="3">
        <v>248</v>
      </c>
      <c r="B256" s="3">
        <f t="shared" si="12"/>
        <v>4.328416544945937</v>
      </c>
      <c r="C256" s="5">
        <f>Tabelle3!$C$22</f>
        <v>1</v>
      </c>
      <c r="D256" s="3">
        <f>Tabelle3!D$22*SIN(1*$B256+Tabelle3!D$23)</f>
        <v>0</v>
      </c>
      <c r="E256" s="3">
        <f>Tabelle3!E$22*SIN(2*$B256+Tabelle3!E$23)</f>
        <v>0</v>
      </c>
      <c r="F256" s="3">
        <f>Tabelle3!F$22*SIN(3*$B256+Tabelle3!F$23)</f>
        <v>0</v>
      </c>
      <c r="G256" s="3">
        <f>Tabelle3!G$22*SIN(4*$B256+Tabelle3!G$23)</f>
        <v>0</v>
      </c>
      <c r="H256" s="3">
        <f>Tabelle3!H$22*SIN(5*$B256+Tabelle3!H$23)</f>
        <v>0.17101007166283458</v>
      </c>
      <c r="I256" s="3">
        <f>Tabelle3!I$22*SIN(6*$B256+Tabelle3!I$23)</f>
        <v>0</v>
      </c>
      <c r="J256" s="3">
        <f>Tabelle3!J$22*SIN(7*$B256+Tabelle3!J$23)</f>
        <v>0</v>
      </c>
      <c r="K256" s="3">
        <f>Tabelle3!K$22*SIN(8*$B256+Tabelle3!K$23)</f>
        <v>0</v>
      </c>
      <c r="L256" s="3">
        <f>Tabelle3!L$22*SIN(9*$B256+Tabelle3!L$23)</f>
        <v>0</v>
      </c>
      <c r="M256" s="3">
        <f>Tabelle3!M$22*SIN(10*$B256+Tabelle3!M$23)</f>
        <v>0</v>
      </c>
      <c r="N256" s="3">
        <f>Tabelle3!N$22*SIN(11*$B256+Tabelle3!N$23)</f>
        <v>0</v>
      </c>
      <c r="O256" s="3">
        <f>Tabelle3!O$22*SIN(12*$B256+Tabelle3!O$23)</f>
        <v>0</v>
      </c>
      <c r="P256" s="3">
        <f>Tabelle3!P$22*SIN(13*$B256+Tabelle3!P$23)</f>
        <v>0</v>
      </c>
      <c r="Q256" s="3">
        <f>Tabelle3!Q$22*SIN(14*$B256+Tabelle3!Q$23)</f>
        <v>0</v>
      </c>
      <c r="R256" s="3">
        <f>Tabelle3!R$22*SIN(15*$B256+Tabelle3!R$23)</f>
        <v>0</v>
      </c>
      <c r="S256" s="3">
        <f>Tabelle3!S$22*SIN(16*$B256+Tabelle3!S$23)</f>
        <v>0</v>
      </c>
      <c r="T256" s="6">
        <f t="shared" si="13"/>
        <v>1.1710100716628347</v>
      </c>
      <c r="U256" s="52">
        <f t="shared" si="14"/>
        <v>-0.4386680938013378</v>
      </c>
      <c r="V256" s="53">
        <f t="shared" si="15"/>
        <v>-1.0857416319808768</v>
      </c>
    </row>
    <row r="257" spans="1:22" ht="13.5">
      <c r="A257" s="3">
        <v>249</v>
      </c>
      <c r="B257" s="3">
        <f t="shared" si="12"/>
        <v>4.34586983746588</v>
      </c>
      <c r="C257" s="5">
        <f>Tabelle3!$C$22</f>
        <v>1</v>
      </c>
      <c r="D257" s="3">
        <f>Tabelle3!D$22*SIN(1*$B257+Tabelle3!D$23)</f>
        <v>0</v>
      </c>
      <c r="E257" s="3">
        <f>Tabelle3!E$22*SIN(2*$B257+Tabelle3!E$23)</f>
        <v>0</v>
      </c>
      <c r="F257" s="3">
        <f>Tabelle3!F$22*SIN(3*$B257+Tabelle3!F$23)</f>
        <v>0</v>
      </c>
      <c r="G257" s="3">
        <f>Tabelle3!G$22*SIN(4*$B257+Tabelle3!G$23)</f>
        <v>0</v>
      </c>
      <c r="H257" s="3">
        <f>Tabelle3!H$22*SIN(5*$B257+Tabelle3!H$23)</f>
        <v>0.1294095225512615</v>
      </c>
      <c r="I257" s="3">
        <f>Tabelle3!I$22*SIN(6*$B257+Tabelle3!I$23)</f>
        <v>0</v>
      </c>
      <c r="J257" s="3">
        <f>Tabelle3!J$22*SIN(7*$B257+Tabelle3!J$23)</f>
        <v>0</v>
      </c>
      <c r="K257" s="3">
        <f>Tabelle3!K$22*SIN(8*$B257+Tabelle3!K$23)</f>
        <v>0</v>
      </c>
      <c r="L257" s="3">
        <f>Tabelle3!L$22*SIN(9*$B257+Tabelle3!L$23)</f>
        <v>0</v>
      </c>
      <c r="M257" s="3">
        <f>Tabelle3!M$22*SIN(10*$B257+Tabelle3!M$23)</f>
        <v>0</v>
      </c>
      <c r="N257" s="3">
        <f>Tabelle3!N$22*SIN(11*$B257+Tabelle3!N$23)</f>
        <v>0</v>
      </c>
      <c r="O257" s="3">
        <f>Tabelle3!O$22*SIN(12*$B257+Tabelle3!O$23)</f>
        <v>0</v>
      </c>
      <c r="P257" s="3">
        <f>Tabelle3!P$22*SIN(13*$B257+Tabelle3!P$23)</f>
        <v>0</v>
      </c>
      <c r="Q257" s="3">
        <f>Tabelle3!Q$22*SIN(14*$B257+Tabelle3!Q$23)</f>
        <v>0</v>
      </c>
      <c r="R257" s="3">
        <f>Tabelle3!R$22*SIN(15*$B257+Tabelle3!R$23)</f>
        <v>0</v>
      </c>
      <c r="S257" s="3">
        <f>Tabelle3!S$22*SIN(16*$B257+Tabelle3!S$23)</f>
        <v>0</v>
      </c>
      <c r="T257" s="6">
        <f t="shared" si="13"/>
        <v>1.1294095225512615</v>
      </c>
      <c r="U257" s="52">
        <f t="shared" si="14"/>
        <v>-0.4047441747936326</v>
      </c>
      <c r="V257" s="53">
        <f t="shared" si="15"/>
        <v>-1.0543946237534076</v>
      </c>
    </row>
    <row r="258" spans="1:22" ht="13.5">
      <c r="A258" s="3">
        <v>250</v>
      </c>
      <c r="B258" s="3">
        <f t="shared" si="12"/>
        <v>4.363323129985823</v>
      </c>
      <c r="C258" s="5">
        <f>Tabelle3!$C$22</f>
        <v>1</v>
      </c>
      <c r="D258" s="3">
        <f>Tabelle3!D$22*SIN(1*$B258+Tabelle3!D$23)</f>
        <v>0</v>
      </c>
      <c r="E258" s="3">
        <f>Tabelle3!E$22*SIN(2*$B258+Tabelle3!E$23)</f>
        <v>0</v>
      </c>
      <c r="F258" s="3">
        <f>Tabelle3!F$22*SIN(3*$B258+Tabelle3!F$23)</f>
        <v>0</v>
      </c>
      <c r="G258" s="3">
        <f>Tabelle3!G$22*SIN(4*$B258+Tabelle3!G$23)</f>
        <v>0</v>
      </c>
      <c r="H258" s="3">
        <f>Tabelle3!H$22*SIN(5*$B258+Tabelle3!H$23)</f>
        <v>0.08682408883346725</v>
      </c>
      <c r="I258" s="3">
        <f>Tabelle3!I$22*SIN(6*$B258+Tabelle3!I$23)</f>
        <v>0</v>
      </c>
      <c r="J258" s="3">
        <f>Tabelle3!J$22*SIN(7*$B258+Tabelle3!J$23)</f>
        <v>0</v>
      </c>
      <c r="K258" s="3">
        <f>Tabelle3!K$22*SIN(8*$B258+Tabelle3!K$23)</f>
        <v>0</v>
      </c>
      <c r="L258" s="3">
        <f>Tabelle3!L$22*SIN(9*$B258+Tabelle3!L$23)</f>
        <v>0</v>
      </c>
      <c r="M258" s="3">
        <f>Tabelle3!M$22*SIN(10*$B258+Tabelle3!M$23)</f>
        <v>0</v>
      </c>
      <c r="N258" s="3">
        <f>Tabelle3!N$22*SIN(11*$B258+Tabelle3!N$23)</f>
        <v>0</v>
      </c>
      <c r="O258" s="3">
        <f>Tabelle3!O$22*SIN(12*$B258+Tabelle3!O$23)</f>
        <v>0</v>
      </c>
      <c r="P258" s="3">
        <f>Tabelle3!P$22*SIN(13*$B258+Tabelle3!P$23)</f>
        <v>0</v>
      </c>
      <c r="Q258" s="3">
        <f>Tabelle3!Q$22*SIN(14*$B258+Tabelle3!Q$23)</f>
        <v>0</v>
      </c>
      <c r="R258" s="3">
        <f>Tabelle3!R$22*SIN(15*$B258+Tabelle3!R$23)</f>
        <v>0</v>
      </c>
      <c r="S258" s="3">
        <f>Tabelle3!S$22*SIN(16*$B258+Tabelle3!S$23)</f>
        <v>0</v>
      </c>
      <c r="T258" s="6">
        <f t="shared" si="13"/>
        <v>1.0868240888334673</v>
      </c>
      <c r="U258" s="52">
        <f t="shared" si="14"/>
        <v>-0.3717157306326125</v>
      </c>
      <c r="V258" s="53">
        <f t="shared" si="15"/>
        <v>-1.0212805763691775</v>
      </c>
    </row>
    <row r="259" spans="1:22" ht="13.5">
      <c r="A259" s="3">
        <v>251</v>
      </c>
      <c r="B259" s="3">
        <f t="shared" si="12"/>
        <v>4.380776422505767</v>
      </c>
      <c r="C259" s="5">
        <f>Tabelle3!$C$22</f>
        <v>1</v>
      </c>
      <c r="D259" s="3">
        <f>Tabelle3!D$22*SIN(1*$B259+Tabelle3!D$23)</f>
        <v>0</v>
      </c>
      <c r="E259" s="3">
        <f>Tabelle3!E$22*SIN(2*$B259+Tabelle3!E$23)</f>
        <v>0</v>
      </c>
      <c r="F259" s="3">
        <f>Tabelle3!F$22*SIN(3*$B259+Tabelle3!F$23)</f>
        <v>0</v>
      </c>
      <c r="G259" s="3">
        <f>Tabelle3!G$22*SIN(4*$B259+Tabelle3!G$23)</f>
        <v>0</v>
      </c>
      <c r="H259" s="3">
        <f>Tabelle3!H$22*SIN(5*$B259+Tabelle3!H$23)</f>
        <v>0.043577871373828576</v>
      </c>
      <c r="I259" s="3">
        <f>Tabelle3!I$22*SIN(6*$B259+Tabelle3!I$23)</f>
        <v>0</v>
      </c>
      <c r="J259" s="3">
        <f>Tabelle3!J$22*SIN(7*$B259+Tabelle3!J$23)</f>
        <v>0</v>
      </c>
      <c r="K259" s="3">
        <f>Tabelle3!K$22*SIN(8*$B259+Tabelle3!K$23)</f>
        <v>0</v>
      </c>
      <c r="L259" s="3">
        <f>Tabelle3!L$22*SIN(9*$B259+Tabelle3!L$23)</f>
        <v>0</v>
      </c>
      <c r="M259" s="3">
        <f>Tabelle3!M$22*SIN(10*$B259+Tabelle3!M$23)</f>
        <v>0</v>
      </c>
      <c r="N259" s="3">
        <f>Tabelle3!N$22*SIN(11*$B259+Tabelle3!N$23)</f>
        <v>0</v>
      </c>
      <c r="O259" s="3">
        <f>Tabelle3!O$22*SIN(12*$B259+Tabelle3!O$23)</f>
        <v>0</v>
      </c>
      <c r="P259" s="3">
        <f>Tabelle3!P$22*SIN(13*$B259+Tabelle3!P$23)</f>
        <v>0</v>
      </c>
      <c r="Q259" s="3">
        <f>Tabelle3!Q$22*SIN(14*$B259+Tabelle3!Q$23)</f>
        <v>0</v>
      </c>
      <c r="R259" s="3">
        <f>Tabelle3!R$22*SIN(15*$B259+Tabelle3!R$23)</f>
        <v>0</v>
      </c>
      <c r="S259" s="3">
        <f>Tabelle3!S$22*SIN(16*$B259+Tabelle3!S$23)</f>
        <v>0</v>
      </c>
      <c r="T259" s="6">
        <f t="shared" si="13"/>
        <v>1.0435778713738286</v>
      </c>
      <c r="U259" s="52">
        <f t="shared" si="14"/>
        <v>-0.3397557216155054</v>
      </c>
      <c r="V259" s="53">
        <f t="shared" si="15"/>
        <v>-0.9867222624683495</v>
      </c>
    </row>
    <row r="260" spans="1:22" ht="13.5">
      <c r="A260" s="3">
        <v>252</v>
      </c>
      <c r="B260" s="3">
        <f t="shared" si="12"/>
        <v>4.39822971502571</v>
      </c>
      <c r="C260" s="5">
        <f>Tabelle3!$C$22</f>
        <v>1</v>
      </c>
      <c r="D260" s="3">
        <f>Tabelle3!D$22*SIN(1*$B260+Tabelle3!D$23)</f>
        <v>0</v>
      </c>
      <c r="E260" s="3">
        <f>Tabelle3!E$22*SIN(2*$B260+Tabelle3!E$23)</f>
        <v>0</v>
      </c>
      <c r="F260" s="3">
        <f>Tabelle3!F$22*SIN(3*$B260+Tabelle3!F$23)</f>
        <v>0</v>
      </c>
      <c r="G260" s="3">
        <f>Tabelle3!G$22*SIN(4*$B260+Tabelle3!G$23)</f>
        <v>0</v>
      </c>
      <c r="H260" s="3">
        <f>Tabelle3!H$22*SIN(5*$B260+Tabelle3!H$23)</f>
        <v>4.28801959218017E-16</v>
      </c>
      <c r="I260" s="3">
        <f>Tabelle3!I$22*SIN(6*$B260+Tabelle3!I$23)</f>
        <v>0</v>
      </c>
      <c r="J260" s="3">
        <f>Tabelle3!J$22*SIN(7*$B260+Tabelle3!J$23)</f>
        <v>0</v>
      </c>
      <c r="K260" s="3">
        <f>Tabelle3!K$22*SIN(8*$B260+Tabelle3!K$23)</f>
        <v>0</v>
      </c>
      <c r="L260" s="3">
        <f>Tabelle3!L$22*SIN(9*$B260+Tabelle3!L$23)</f>
        <v>0</v>
      </c>
      <c r="M260" s="3">
        <f>Tabelle3!M$22*SIN(10*$B260+Tabelle3!M$23)</f>
        <v>0</v>
      </c>
      <c r="N260" s="3">
        <f>Tabelle3!N$22*SIN(11*$B260+Tabelle3!N$23)</f>
        <v>0</v>
      </c>
      <c r="O260" s="3">
        <f>Tabelle3!O$22*SIN(12*$B260+Tabelle3!O$23)</f>
        <v>0</v>
      </c>
      <c r="P260" s="3">
        <f>Tabelle3!P$22*SIN(13*$B260+Tabelle3!P$23)</f>
        <v>0</v>
      </c>
      <c r="Q260" s="3">
        <f>Tabelle3!Q$22*SIN(14*$B260+Tabelle3!Q$23)</f>
        <v>0</v>
      </c>
      <c r="R260" s="3">
        <f>Tabelle3!R$22*SIN(15*$B260+Tabelle3!R$23)</f>
        <v>0</v>
      </c>
      <c r="S260" s="3">
        <f>Tabelle3!S$22*SIN(16*$B260+Tabelle3!S$23)</f>
        <v>0</v>
      </c>
      <c r="T260" s="6">
        <f t="shared" si="13"/>
        <v>1.0000000000000004</v>
      </c>
      <c r="U260" s="52">
        <f t="shared" si="14"/>
        <v>-0.3090169943749477</v>
      </c>
      <c r="V260" s="53">
        <f t="shared" si="15"/>
        <v>-0.951056516295154</v>
      </c>
    </row>
    <row r="261" spans="1:22" ht="13.5">
      <c r="A261" s="3">
        <v>253</v>
      </c>
      <c r="B261" s="3">
        <f t="shared" si="12"/>
        <v>4.4156830075456535</v>
      </c>
      <c r="C261" s="5">
        <f>Tabelle3!$C$22</f>
        <v>1</v>
      </c>
      <c r="D261" s="3">
        <f>Tabelle3!D$22*SIN(1*$B261+Tabelle3!D$23)</f>
        <v>0</v>
      </c>
      <c r="E261" s="3">
        <f>Tabelle3!E$22*SIN(2*$B261+Tabelle3!E$23)</f>
        <v>0</v>
      </c>
      <c r="F261" s="3">
        <f>Tabelle3!F$22*SIN(3*$B261+Tabelle3!F$23)</f>
        <v>0</v>
      </c>
      <c r="G261" s="3">
        <f>Tabelle3!G$22*SIN(4*$B261+Tabelle3!G$23)</f>
        <v>0</v>
      </c>
      <c r="H261" s="3">
        <f>Tabelle3!H$22*SIN(5*$B261+Tabelle3!H$23)</f>
        <v>-0.04357787137382772</v>
      </c>
      <c r="I261" s="3">
        <f>Tabelle3!I$22*SIN(6*$B261+Tabelle3!I$23)</f>
        <v>0</v>
      </c>
      <c r="J261" s="3">
        <f>Tabelle3!J$22*SIN(7*$B261+Tabelle3!J$23)</f>
        <v>0</v>
      </c>
      <c r="K261" s="3">
        <f>Tabelle3!K$22*SIN(8*$B261+Tabelle3!K$23)</f>
        <v>0</v>
      </c>
      <c r="L261" s="3">
        <f>Tabelle3!L$22*SIN(9*$B261+Tabelle3!L$23)</f>
        <v>0</v>
      </c>
      <c r="M261" s="3">
        <f>Tabelle3!M$22*SIN(10*$B261+Tabelle3!M$23)</f>
        <v>0</v>
      </c>
      <c r="N261" s="3">
        <f>Tabelle3!N$22*SIN(11*$B261+Tabelle3!N$23)</f>
        <v>0</v>
      </c>
      <c r="O261" s="3">
        <f>Tabelle3!O$22*SIN(12*$B261+Tabelle3!O$23)</f>
        <v>0</v>
      </c>
      <c r="P261" s="3">
        <f>Tabelle3!P$22*SIN(13*$B261+Tabelle3!P$23)</f>
        <v>0</v>
      </c>
      <c r="Q261" s="3">
        <f>Tabelle3!Q$22*SIN(14*$B261+Tabelle3!Q$23)</f>
        <v>0</v>
      </c>
      <c r="R261" s="3">
        <f>Tabelle3!R$22*SIN(15*$B261+Tabelle3!R$23)</f>
        <v>0</v>
      </c>
      <c r="S261" s="3">
        <f>Tabelle3!S$22*SIN(16*$B261+Tabelle3!S$23)</f>
        <v>0</v>
      </c>
      <c r="T261" s="6">
        <f t="shared" si="13"/>
        <v>0.9564221286261723</v>
      </c>
      <c r="U261" s="52">
        <f t="shared" si="14"/>
        <v>-0.2796307681809829</v>
      </c>
      <c r="V261" s="53">
        <f t="shared" si="15"/>
        <v>-0.9146310303134985</v>
      </c>
    </row>
    <row r="262" spans="1:22" ht="13.5">
      <c r="A262" s="3">
        <v>254</v>
      </c>
      <c r="B262" s="3">
        <f t="shared" si="12"/>
        <v>4.4331363000655974</v>
      </c>
      <c r="C262" s="5">
        <f>Tabelle3!$C$22</f>
        <v>1</v>
      </c>
      <c r="D262" s="3">
        <f>Tabelle3!D$22*SIN(1*$B262+Tabelle3!D$23)</f>
        <v>0</v>
      </c>
      <c r="E262" s="3">
        <f>Tabelle3!E$22*SIN(2*$B262+Tabelle3!E$23)</f>
        <v>0</v>
      </c>
      <c r="F262" s="3">
        <f>Tabelle3!F$22*SIN(3*$B262+Tabelle3!F$23)</f>
        <v>0</v>
      </c>
      <c r="G262" s="3">
        <f>Tabelle3!G$22*SIN(4*$B262+Tabelle3!G$23)</f>
        <v>0</v>
      </c>
      <c r="H262" s="3">
        <f>Tabelle3!H$22*SIN(5*$B262+Tabelle3!H$23)</f>
        <v>-0.0868240888334664</v>
      </c>
      <c r="I262" s="3">
        <f>Tabelle3!I$22*SIN(6*$B262+Tabelle3!I$23)</f>
        <v>0</v>
      </c>
      <c r="J262" s="3">
        <f>Tabelle3!J$22*SIN(7*$B262+Tabelle3!J$23)</f>
        <v>0</v>
      </c>
      <c r="K262" s="3">
        <f>Tabelle3!K$22*SIN(8*$B262+Tabelle3!K$23)</f>
        <v>0</v>
      </c>
      <c r="L262" s="3">
        <f>Tabelle3!L$22*SIN(9*$B262+Tabelle3!L$23)</f>
        <v>0</v>
      </c>
      <c r="M262" s="3">
        <f>Tabelle3!M$22*SIN(10*$B262+Tabelle3!M$23)</f>
        <v>0</v>
      </c>
      <c r="N262" s="3">
        <f>Tabelle3!N$22*SIN(11*$B262+Tabelle3!N$23)</f>
        <v>0</v>
      </c>
      <c r="O262" s="3">
        <f>Tabelle3!O$22*SIN(12*$B262+Tabelle3!O$23)</f>
        <v>0</v>
      </c>
      <c r="P262" s="3">
        <f>Tabelle3!P$22*SIN(13*$B262+Tabelle3!P$23)</f>
        <v>0</v>
      </c>
      <c r="Q262" s="3">
        <f>Tabelle3!Q$22*SIN(14*$B262+Tabelle3!Q$23)</f>
        <v>0</v>
      </c>
      <c r="R262" s="3">
        <f>Tabelle3!R$22*SIN(15*$B262+Tabelle3!R$23)</f>
        <v>0</v>
      </c>
      <c r="S262" s="3">
        <f>Tabelle3!S$22*SIN(16*$B262+Tabelle3!S$23)</f>
        <v>0</v>
      </c>
      <c r="T262" s="6">
        <f t="shared" si="13"/>
        <v>0.9131759111665336</v>
      </c>
      <c r="U262" s="52">
        <f t="shared" si="14"/>
        <v>-0.251705393549722</v>
      </c>
      <c r="V262" s="53">
        <f t="shared" si="15"/>
        <v>-0.8778010250579619</v>
      </c>
    </row>
    <row r="263" spans="1:22" ht="13.5">
      <c r="A263" s="3">
        <v>255</v>
      </c>
      <c r="B263" s="3">
        <f t="shared" si="12"/>
        <v>4.4505895925855405</v>
      </c>
      <c r="C263" s="5">
        <f>Tabelle3!$C$22</f>
        <v>1</v>
      </c>
      <c r="D263" s="3">
        <f>Tabelle3!D$22*SIN(1*$B263+Tabelle3!D$23)</f>
        <v>0</v>
      </c>
      <c r="E263" s="3">
        <f>Tabelle3!E$22*SIN(2*$B263+Tabelle3!E$23)</f>
        <v>0</v>
      </c>
      <c r="F263" s="3">
        <f>Tabelle3!F$22*SIN(3*$B263+Tabelle3!F$23)</f>
        <v>0</v>
      </c>
      <c r="G263" s="3">
        <f>Tabelle3!G$22*SIN(4*$B263+Tabelle3!G$23)</f>
        <v>0</v>
      </c>
      <c r="H263" s="3">
        <f>Tabelle3!H$22*SIN(5*$B263+Tabelle3!H$23)</f>
        <v>-0.12940952255126068</v>
      </c>
      <c r="I263" s="3">
        <f>Tabelle3!I$22*SIN(6*$B263+Tabelle3!I$23)</f>
        <v>0</v>
      </c>
      <c r="J263" s="3">
        <f>Tabelle3!J$22*SIN(7*$B263+Tabelle3!J$23)</f>
        <v>0</v>
      </c>
      <c r="K263" s="3">
        <f>Tabelle3!K$22*SIN(8*$B263+Tabelle3!K$23)</f>
        <v>0</v>
      </c>
      <c r="L263" s="3">
        <f>Tabelle3!L$22*SIN(9*$B263+Tabelle3!L$23)</f>
        <v>0</v>
      </c>
      <c r="M263" s="3">
        <f>Tabelle3!M$22*SIN(10*$B263+Tabelle3!M$23)</f>
        <v>0</v>
      </c>
      <c r="N263" s="3">
        <f>Tabelle3!N$22*SIN(11*$B263+Tabelle3!N$23)</f>
        <v>0</v>
      </c>
      <c r="O263" s="3">
        <f>Tabelle3!O$22*SIN(12*$B263+Tabelle3!O$23)</f>
        <v>0</v>
      </c>
      <c r="P263" s="3">
        <f>Tabelle3!P$22*SIN(13*$B263+Tabelle3!P$23)</f>
        <v>0</v>
      </c>
      <c r="Q263" s="3">
        <f>Tabelle3!Q$22*SIN(14*$B263+Tabelle3!Q$23)</f>
        <v>0</v>
      </c>
      <c r="R263" s="3">
        <f>Tabelle3!R$22*SIN(15*$B263+Tabelle3!R$23)</f>
        <v>0</v>
      </c>
      <c r="S263" s="3">
        <f>Tabelle3!S$22*SIN(16*$B263+Tabelle3!S$23)</f>
        <v>0</v>
      </c>
      <c r="T263" s="6">
        <f t="shared" si="13"/>
        <v>0.8705904774487393</v>
      </c>
      <c r="U263" s="52">
        <f t="shared" si="14"/>
        <v>-0.22532539604863022</v>
      </c>
      <c r="V263" s="53">
        <f t="shared" si="15"/>
        <v>-0.840925826289068</v>
      </c>
    </row>
    <row r="264" spans="1:22" ht="13.5">
      <c r="A264" s="3">
        <v>256</v>
      </c>
      <c r="B264" s="3">
        <f t="shared" si="12"/>
        <v>4.468042885105484</v>
      </c>
      <c r="C264" s="5">
        <f>Tabelle3!$C$22</f>
        <v>1</v>
      </c>
      <c r="D264" s="3">
        <f>Tabelle3!D$22*SIN(1*$B264+Tabelle3!D$23)</f>
        <v>0</v>
      </c>
      <c r="E264" s="3">
        <f>Tabelle3!E$22*SIN(2*$B264+Tabelle3!E$23)</f>
        <v>0</v>
      </c>
      <c r="F264" s="3">
        <f>Tabelle3!F$22*SIN(3*$B264+Tabelle3!F$23)</f>
        <v>0</v>
      </c>
      <c r="G264" s="3">
        <f>Tabelle3!G$22*SIN(4*$B264+Tabelle3!G$23)</f>
        <v>0</v>
      </c>
      <c r="H264" s="3">
        <f>Tabelle3!H$22*SIN(5*$B264+Tabelle3!H$23)</f>
        <v>-0.17101007166283377</v>
      </c>
      <c r="I264" s="3">
        <f>Tabelle3!I$22*SIN(6*$B264+Tabelle3!I$23)</f>
        <v>0</v>
      </c>
      <c r="J264" s="3">
        <f>Tabelle3!J$22*SIN(7*$B264+Tabelle3!J$23)</f>
        <v>0</v>
      </c>
      <c r="K264" s="3">
        <f>Tabelle3!K$22*SIN(8*$B264+Tabelle3!K$23)</f>
        <v>0</v>
      </c>
      <c r="L264" s="3">
        <f>Tabelle3!L$22*SIN(9*$B264+Tabelle3!L$23)</f>
        <v>0</v>
      </c>
      <c r="M264" s="3">
        <f>Tabelle3!M$22*SIN(10*$B264+Tabelle3!M$23)</f>
        <v>0</v>
      </c>
      <c r="N264" s="3">
        <f>Tabelle3!N$22*SIN(11*$B264+Tabelle3!N$23)</f>
        <v>0</v>
      </c>
      <c r="O264" s="3">
        <f>Tabelle3!O$22*SIN(12*$B264+Tabelle3!O$23)</f>
        <v>0</v>
      </c>
      <c r="P264" s="3">
        <f>Tabelle3!P$22*SIN(13*$B264+Tabelle3!P$23)</f>
        <v>0</v>
      </c>
      <c r="Q264" s="3">
        <f>Tabelle3!Q$22*SIN(14*$B264+Tabelle3!Q$23)</f>
        <v>0</v>
      </c>
      <c r="R264" s="3">
        <f>Tabelle3!R$22*SIN(15*$B264+Tabelle3!R$23)</f>
        <v>0</v>
      </c>
      <c r="S264" s="3">
        <f>Tabelle3!S$22*SIN(16*$B264+Tabelle3!S$23)</f>
        <v>0</v>
      </c>
      <c r="T264" s="6">
        <f t="shared" si="13"/>
        <v>0.8289899283371662</v>
      </c>
      <c r="U264" s="52">
        <f t="shared" si="14"/>
        <v>-0.20055081489636</v>
      </c>
      <c r="V264" s="53">
        <f t="shared" si="15"/>
        <v>-0.804365384591397</v>
      </c>
    </row>
    <row r="265" spans="1:22" ht="13.5">
      <c r="A265" s="3">
        <v>257</v>
      </c>
      <c r="B265" s="3">
        <f aca="true" t="shared" si="16" ref="B265:B328">A265*2*PI()/360</f>
        <v>4.485496177625427</v>
      </c>
      <c r="C265" s="5">
        <f>Tabelle3!$C$22</f>
        <v>1</v>
      </c>
      <c r="D265" s="3">
        <f>Tabelle3!D$22*SIN(1*$B265+Tabelle3!D$23)</f>
        <v>0</v>
      </c>
      <c r="E265" s="3">
        <f>Tabelle3!E$22*SIN(2*$B265+Tabelle3!E$23)</f>
        <v>0</v>
      </c>
      <c r="F265" s="3">
        <f>Tabelle3!F$22*SIN(3*$B265+Tabelle3!F$23)</f>
        <v>0</v>
      </c>
      <c r="G265" s="3">
        <f>Tabelle3!G$22*SIN(4*$B265+Tabelle3!G$23)</f>
        <v>0</v>
      </c>
      <c r="H265" s="3">
        <f>Tabelle3!H$22*SIN(5*$B265+Tabelle3!H$23)</f>
        <v>-0.21130913087034991</v>
      </c>
      <c r="I265" s="3">
        <f>Tabelle3!I$22*SIN(6*$B265+Tabelle3!I$23)</f>
        <v>0</v>
      </c>
      <c r="J265" s="3">
        <f>Tabelle3!J$22*SIN(7*$B265+Tabelle3!J$23)</f>
        <v>0</v>
      </c>
      <c r="K265" s="3">
        <f>Tabelle3!K$22*SIN(8*$B265+Tabelle3!K$23)</f>
        <v>0</v>
      </c>
      <c r="L265" s="3">
        <f>Tabelle3!L$22*SIN(9*$B265+Tabelle3!L$23)</f>
        <v>0</v>
      </c>
      <c r="M265" s="3">
        <f>Tabelle3!M$22*SIN(10*$B265+Tabelle3!M$23)</f>
        <v>0</v>
      </c>
      <c r="N265" s="3">
        <f>Tabelle3!N$22*SIN(11*$B265+Tabelle3!N$23)</f>
        <v>0</v>
      </c>
      <c r="O265" s="3">
        <f>Tabelle3!O$22*SIN(12*$B265+Tabelle3!O$23)</f>
        <v>0</v>
      </c>
      <c r="P265" s="3">
        <f>Tabelle3!P$22*SIN(13*$B265+Tabelle3!P$23)</f>
        <v>0</v>
      </c>
      <c r="Q265" s="3">
        <f>Tabelle3!Q$22*SIN(14*$B265+Tabelle3!Q$23)</f>
        <v>0</v>
      </c>
      <c r="R265" s="3">
        <f>Tabelle3!R$22*SIN(15*$B265+Tabelle3!R$23)</f>
        <v>0</v>
      </c>
      <c r="S265" s="3">
        <f>Tabelle3!S$22*SIN(16*$B265+Tabelle3!S$23)</f>
        <v>0</v>
      </c>
      <c r="T265" s="6">
        <f aca="true" t="shared" si="17" ref="T265:T328">SUM(C265:S265)</f>
        <v>0.7886908691296501</v>
      </c>
      <c r="U265" s="52">
        <f aca="true" t="shared" si="18" ref="U265:U328">T265*COS(B265)</f>
        <v>-0.17741684256209425</v>
      </c>
      <c r="V265" s="53">
        <f aca="true" t="shared" si="19" ref="V265:V328">T265*SIN(B265)</f>
        <v>-0.7684767732493806</v>
      </c>
    </row>
    <row r="266" spans="1:22" ht="13.5">
      <c r="A266" s="3">
        <v>258</v>
      </c>
      <c r="B266" s="3">
        <f t="shared" si="16"/>
        <v>4.50294947014537</v>
      </c>
      <c r="C266" s="5">
        <f>Tabelle3!$C$22</f>
        <v>1</v>
      </c>
      <c r="D266" s="3">
        <f>Tabelle3!D$22*SIN(1*$B266+Tabelle3!D$23)</f>
        <v>0</v>
      </c>
      <c r="E266" s="3">
        <f>Tabelle3!E$22*SIN(2*$B266+Tabelle3!E$23)</f>
        <v>0</v>
      </c>
      <c r="F266" s="3">
        <f>Tabelle3!F$22*SIN(3*$B266+Tabelle3!F$23)</f>
        <v>0</v>
      </c>
      <c r="G266" s="3">
        <f>Tabelle3!G$22*SIN(4*$B266+Tabelle3!G$23)</f>
        <v>0</v>
      </c>
      <c r="H266" s="3">
        <f>Tabelle3!H$22*SIN(5*$B266+Tabelle3!H$23)</f>
        <v>-0.24999999999999936</v>
      </c>
      <c r="I266" s="3">
        <f>Tabelle3!I$22*SIN(6*$B266+Tabelle3!I$23)</f>
        <v>0</v>
      </c>
      <c r="J266" s="3">
        <f>Tabelle3!J$22*SIN(7*$B266+Tabelle3!J$23)</f>
        <v>0</v>
      </c>
      <c r="K266" s="3">
        <f>Tabelle3!K$22*SIN(8*$B266+Tabelle3!K$23)</f>
        <v>0</v>
      </c>
      <c r="L266" s="3">
        <f>Tabelle3!L$22*SIN(9*$B266+Tabelle3!L$23)</f>
        <v>0</v>
      </c>
      <c r="M266" s="3">
        <f>Tabelle3!M$22*SIN(10*$B266+Tabelle3!M$23)</f>
        <v>0</v>
      </c>
      <c r="N266" s="3">
        <f>Tabelle3!N$22*SIN(11*$B266+Tabelle3!N$23)</f>
        <v>0</v>
      </c>
      <c r="O266" s="3">
        <f>Tabelle3!O$22*SIN(12*$B266+Tabelle3!O$23)</f>
        <v>0</v>
      </c>
      <c r="P266" s="3">
        <f>Tabelle3!P$22*SIN(13*$B266+Tabelle3!P$23)</f>
        <v>0</v>
      </c>
      <c r="Q266" s="3">
        <f>Tabelle3!Q$22*SIN(14*$B266+Tabelle3!Q$23)</f>
        <v>0</v>
      </c>
      <c r="R266" s="3">
        <f>Tabelle3!R$22*SIN(15*$B266+Tabelle3!R$23)</f>
        <v>0</v>
      </c>
      <c r="S266" s="3">
        <f>Tabelle3!S$22*SIN(16*$B266+Tabelle3!S$23)</f>
        <v>0</v>
      </c>
      <c r="T266" s="6">
        <f t="shared" si="17"/>
        <v>0.7500000000000007</v>
      </c>
      <c r="U266" s="52">
        <f t="shared" si="18"/>
        <v>-0.15593376811331996</v>
      </c>
      <c r="V266" s="53">
        <f t="shared" si="19"/>
        <v>-0.7336107005503548</v>
      </c>
    </row>
    <row r="267" spans="1:22" ht="13.5">
      <c r="A267" s="3">
        <v>259</v>
      </c>
      <c r="B267" s="3">
        <f t="shared" si="16"/>
        <v>4.520402762665313</v>
      </c>
      <c r="C267" s="5">
        <f>Tabelle3!$C$22</f>
        <v>1</v>
      </c>
      <c r="D267" s="3">
        <f>Tabelle3!D$22*SIN(1*$B267+Tabelle3!D$23)</f>
        <v>0</v>
      </c>
      <c r="E267" s="3">
        <f>Tabelle3!E$22*SIN(2*$B267+Tabelle3!E$23)</f>
        <v>0</v>
      </c>
      <c r="F267" s="3">
        <f>Tabelle3!F$22*SIN(3*$B267+Tabelle3!F$23)</f>
        <v>0</v>
      </c>
      <c r="G267" s="3">
        <f>Tabelle3!G$22*SIN(4*$B267+Tabelle3!G$23)</f>
        <v>0</v>
      </c>
      <c r="H267" s="3">
        <f>Tabelle3!H$22*SIN(5*$B267+Tabelle3!H$23)</f>
        <v>-0.2867882181755217</v>
      </c>
      <c r="I267" s="3">
        <f>Tabelle3!I$22*SIN(6*$B267+Tabelle3!I$23)</f>
        <v>0</v>
      </c>
      <c r="J267" s="3">
        <f>Tabelle3!J$22*SIN(7*$B267+Tabelle3!J$23)</f>
        <v>0</v>
      </c>
      <c r="K267" s="3">
        <f>Tabelle3!K$22*SIN(8*$B267+Tabelle3!K$23)</f>
        <v>0</v>
      </c>
      <c r="L267" s="3">
        <f>Tabelle3!L$22*SIN(9*$B267+Tabelle3!L$23)</f>
        <v>0</v>
      </c>
      <c r="M267" s="3">
        <f>Tabelle3!M$22*SIN(10*$B267+Tabelle3!M$23)</f>
        <v>0</v>
      </c>
      <c r="N267" s="3">
        <f>Tabelle3!N$22*SIN(11*$B267+Tabelle3!N$23)</f>
        <v>0</v>
      </c>
      <c r="O267" s="3">
        <f>Tabelle3!O$22*SIN(12*$B267+Tabelle3!O$23)</f>
        <v>0</v>
      </c>
      <c r="P267" s="3">
        <f>Tabelle3!P$22*SIN(13*$B267+Tabelle3!P$23)</f>
        <v>0</v>
      </c>
      <c r="Q267" s="3">
        <f>Tabelle3!Q$22*SIN(14*$B267+Tabelle3!Q$23)</f>
        <v>0</v>
      </c>
      <c r="R267" s="3">
        <f>Tabelle3!R$22*SIN(15*$B267+Tabelle3!R$23)</f>
        <v>0</v>
      </c>
      <c r="S267" s="3">
        <f>Tabelle3!S$22*SIN(16*$B267+Tabelle3!S$23)</f>
        <v>0</v>
      </c>
      <c r="T267" s="6">
        <f t="shared" si="17"/>
        <v>0.7132117818244783</v>
      </c>
      <c r="U267" s="52">
        <f t="shared" si="18"/>
        <v>-0.13608722358064465</v>
      </c>
      <c r="V267" s="53">
        <f t="shared" si="19"/>
        <v>-0.7001080725940524</v>
      </c>
    </row>
    <row r="268" spans="1:22" ht="13.5">
      <c r="A268" s="3">
        <v>260</v>
      </c>
      <c r="B268" s="3">
        <f t="shared" si="16"/>
        <v>4.537856055185257</v>
      </c>
      <c r="C268" s="5">
        <f>Tabelle3!$C$22</f>
        <v>1</v>
      </c>
      <c r="D268" s="3">
        <f>Tabelle3!D$22*SIN(1*$B268+Tabelle3!D$23)</f>
        <v>0</v>
      </c>
      <c r="E268" s="3">
        <f>Tabelle3!E$22*SIN(2*$B268+Tabelle3!E$23)</f>
        <v>0</v>
      </c>
      <c r="F268" s="3">
        <f>Tabelle3!F$22*SIN(3*$B268+Tabelle3!F$23)</f>
        <v>0</v>
      </c>
      <c r="G268" s="3">
        <f>Tabelle3!G$22*SIN(4*$B268+Tabelle3!G$23)</f>
        <v>0</v>
      </c>
      <c r="H268" s="3">
        <f>Tabelle3!H$22*SIN(5*$B268+Tabelle3!H$23)</f>
        <v>-0.3213938048432704</v>
      </c>
      <c r="I268" s="3">
        <f>Tabelle3!I$22*SIN(6*$B268+Tabelle3!I$23)</f>
        <v>0</v>
      </c>
      <c r="J268" s="3">
        <f>Tabelle3!J$22*SIN(7*$B268+Tabelle3!J$23)</f>
        <v>0</v>
      </c>
      <c r="K268" s="3">
        <f>Tabelle3!K$22*SIN(8*$B268+Tabelle3!K$23)</f>
        <v>0</v>
      </c>
      <c r="L268" s="3">
        <f>Tabelle3!L$22*SIN(9*$B268+Tabelle3!L$23)</f>
        <v>0</v>
      </c>
      <c r="M268" s="3">
        <f>Tabelle3!M$22*SIN(10*$B268+Tabelle3!M$23)</f>
        <v>0</v>
      </c>
      <c r="N268" s="3">
        <f>Tabelle3!N$22*SIN(11*$B268+Tabelle3!N$23)</f>
        <v>0</v>
      </c>
      <c r="O268" s="3">
        <f>Tabelle3!O$22*SIN(12*$B268+Tabelle3!O$23)</f>
        <v>0</v>
      </c>
      <c r="P268" s="3">
        <f>Tabelle3!P$22*SIN(13*$B268+Tabelle3!P$23)</f>
        <v>0</v>
      </c>
      <c r="Q268" s="3">
        <f>Tabelle3!Q$22*SIN(14*$B268+Tabelle3!Q$23)</f>
        <v>0</v>
      </c>
      <c r="R268" s="3">
        <f>Tabelle3!R$22*SIN(15*$B268+Tabelle3!R$23)</f>
        <v>0</v>
      </c>
      <c r="S268" s="3">
        <f>Tabelle3!S$22*SIN(16*$B268+Tabelle3!S$23)</f>
        <v>0</v>
      </c>
      <c r="T268" s="6">
        <f t="shared" si="17"/>
        <v>0.6786061951567296</v>
      </c>
      <c r="U268" s="52">
        <f t="shared" si="18"/>
        <v>-0.11783872914245538</v>
      </c>
      <c r="V268" s="53">
        <f t="shared" si="19"/>
        <v>-0.6682966422324628</v>
      </c>
    </row>
    <row r="269" spans="1:22" ht="13.5">
      <c r="A269" s="3">
        <v>261</v>
      </c>
      <c r="B269" s="3">
        <f t="shared" si="16"/>
        <v>4.5553093477052</v>
      </c>
      <c r="C269" s="5">
        <f>Tabelle3!$C$22</f>
        <v>1</v>
      </c>
      <c r="D269" s="3">
        <f>Tabelle3!D$22*SIN(1*$B269+Tabelle3!D$23)</f>
        <v>0</v>
      </c>
      <c r="E269" s="3">
        <f>Tabelle3!E$22*SIN(2*$B269+Tabelle3!E$23)</f>
        <v>0</v>
      </c>
      <c r="F269" s="3">
        <f>Tabelle3!F$22*SIN(3*$B269+Tabelle3!F$23)</f>
        <v>0</v>
      </c>
      <c r="G269" s="3">
        <f>Tabelle3!G$22*SIN(4*$B269+Tabelle3!G$23)</f>
        <v>0</v>
      </c>
      <c r="H269" s="3">
        <f>Tabelle3!H$22*SIN(5*$B269+Tabelle3!H$23)</f>
        <v>-0.3535533905932738</v>
      </c>
      <c r="I269" s="3">
        <f>Tabelle3!I$22*SIN(6*$B269+Tabelle3!I$23)</f>
        <v>0</v>
      </c>
      <c r="J269" s="3">
        <f>Tabelle3!J$22*SIN(7*$B269+Tabelle3!J$23)</f>
        <v>0</v>
      </c>
      <c r="K269" s="3">
        <f>Tabelle3!K$22*SIN(8*$B269+Tabelle3!K$23)</f>
        <v>0</v>
      </c>
      <c r="L269" s="3">
        <f>Tabelle3!L$22*SIN(9*$B269+Tabelle3!L$23)</f>
        <v>0</v>
      </c>
      <c r="M269" s="3">
        <f>Tabelle3!M$22*SIN(10*$B269+Tabelle3!M$23)</f>
        <v>0</v>
      </c>
      <c r="N269" s="3">
        <f>Tabelle3!N$22*SIN(11*$B269+Tabelle3!N$23)</f>
        <v>0</v>
      </c>
      <c r="O269" s="3">
        <f>Tabelle3!O$22*SIN(12*$B269+Tabelle3!O$23)</f>
        <v>0</v>
      </c>
      <c r="P269" s="3">
        <f>Tabelle3!P$22*SIN(13*$B269+Tabelle3!P$23)</f>
        <v>0</v>
      </c>
      <c r="Q269" s="3">
        <f>Tabelle3!Q$22*SIN(14*$B269+Tabelle3!Q$23)</f>
        <v>0</v>
      </c>
      <c r="R269" s="3">
        <f>Tabelle3!R$22*SIN(15*$B269+Tabelle3!R$23)</f>
        <v>0</v>
      </c>
      <c r="S269" s="3">
        <f>Tabelle3!S$22*SIN(16*$B269+Tabelle3!S$23)</f>
        <v>0</v>
      </c>
      <c r="T269" s="6">
        <f t="shared" si="17"/>
        <v>0.6464466094067263</v>
      </c>
      <c r="U269" s="52">
        <f t="shared" si="18"/>
        <v>-0.1011265295196124</v>
      </c>
      <c r="V269" s="53">
        <f t="shared" si="19"/>
        <v>-0.6384877789282826</v>
      </c>
    </row>
    <row r="270" spans="1:22" ht="13.5">
      <c r="A270" s="3">
        <v>262</v>
      </c>
      <c r="B270" s="3">
        <f t="shared" si="16"/>
        <v>4.572762640225144</v>
      </c>
      <c r="C270" s="5">
        <f>Tabelle3!$C$22</f>
        <v>1</v>
      </c>
      <c r="D270" s="3">
        <f>Tabelle3!D$22*SIN(1*$B270+Tabelle3!D$23)</f>
        <v>0</v>
      </c>
      <c r="E270" s="3">
        <f>Tabelle3!E$22*SIN(2*$B270+Tabelle3!E$23)</f>
        <v>0</v>
      </c>
      <c r="F270" s="3">
        <f>Tabelle3!F$22*SIN(3*$B270+Tabelle3!F$23)</f>
        <v>0</v>
      </c>
      <c r="G270" s="3">
        <f>Tabelle3!G$22*SIN(4*$B270+Tabelle3!G$23)</f>
        <v>0</v>
      </c>
      <c r="H270" s="3">
        <f>Tabelle3!H$22*SIN(5*$B270+Tabelle3!H$23)</f>
        <v>-0.38302222155948956</v>
      </c>
      <c r="I270" s="3">
        <f>Tabelle3!I$22*SIN(6*$B270+Tabelle3!I$23)</f>
        <v>0</v>
      </c>
      <c r="J270" s="3">
        <f>Tabelle3!J$22*SIN(7*$B270+Tabelle3!J$23)</f>
        <v>0</v>
      </c>
      <c r="K270" s="3">
        <f>Tabelle3!K$22*SIN(8*$B270+Tabelle3!K$23)</f>
        <v>0</v>
      </c>
      <c r="L270" s="3">
        <f>Tabelle3!L$22*SIN(9*$B270+Tabelle3!L$23)</f>
        <v>0</v>
      </c>
      <c r="M270" s="3">
        <f>Tabelle3!M$22*SIN(10*$B270+Tabelle3!M$23)</f>
        <v>0</v>
      </c>
      <c r="N270" s="3">
        <f>Tabelle3!N$22*SIN(11*$B270+Tabelle3!N$23)</f>
        <v>0</v>
      </c>
      <c r="O270" s="3">
        <f>Tabelle3!O$22*SIN(12*$B270+Tabelle3!O$23)</f>
        <v>0</v>
      </c>
      <c r="P270" s="3">
        <f>Tabelle3!P$22*SIN(13*$B270+Tabelle3!P$23)</f>
        <v>0</v>
      </c>
      <c r="Q270" s="3">
        <f>Tabelle3!Q$22*SIN(14*$B270+Tabelle3!Q$23)</f>
        <v>0</v>
      </c>
      <c r="R270" s="3">
        <f>Tabelle3!R$22*SIN(15*$B270+Tabelle3!R$23)</f>
        <v>0</v>
      </c>
      <c r="S270" s="3">
        <f>Tabelle3!S$22*SIN(16*$B270+Tabelle3!S$23)</f>
        <v>0</v>
      </c>
      <c r="T270" s="6">
        <f t="shared" si="17"/>
        <v>0.6169777784405104</v>
      </c>
      <c r="U270" s="52">
        <f t="shared" si="18"/>
        <v>-0.08586671064901773</v>
      </c>
      <c r="V270" s="53">
        <f t="shared" si="19"/>
        <v>-0.6109733931127487</v>
      </c>
    </row>
    <row r="271" spans="1:22" ht="13.5">
      <c r="A271" s="3">
        <v>263</v>
      </c>
      <c r="B271" s="3">
        <f t="shared" si="16"/>
        <v>4.590215932745087</v>
      </c>
      <c r="C271" s="5">
        <f>Tabelle3!$C$22</f>
        <v>1</v>
      </c>
      <c r="D271" s="3">
        <f>Tabelle3!D$22*SIN(1*$B271+Tabelle3!D$23)</f>
        <v>0</v>
      </c>
      <c r="E271" s="3">
        <f>Tabelle3!E$22*SIN(2*$B271+Tabelle3!E$23)</f>
        <v>0</v>
      </c>
      <c r="F271" s="3">
        <f>Tabelle3!F$22*SIN(3*$B271+Tabelle3!F$23)</f>
        <v>0</v>
      </c>
      <c r="G271" s="3">
        <f>Tabelle3!G$22*SIN(4*$B271+Tabelle3!G$23)</f>
        <v>0</v>
      </c>
      <c r="H271" s="3">
        <f>Tabelle3!H$22*SIN(5*$B271+Tabelle3!H$23)</f>
        <v>-0.40957602214449684</v>
      </c>
      <c r="I271" s="3">
        <f>Tabelle3!I$22*SIN(6*$B271+Tabelle3!I$23)</f>
        <v>0</v>
      </c>
      <c r="J271" s="3">
        <f>Tabelle3!J$22*SIN(7*$B271+Tabelle3!J$23)</f>
        <v>0</v>
      </c>
      <c r="K271" s="3">
        <f>Tabelle3!K$22*SIN(8*$B271+Tabelle3!K$23)</f>
        <v>0</v>
      </c>
      <c r="L271" s="3">
        <f>Tabelle3!L$22*SIN(9*$B271+Tabelle3!L$23)</f>
        <v>0</v>
      </c>
      <c r="M271" s="3">
        <f>Tabelle3!M$22*SIN(10*$B271+Tabelle3!M$23)</f>
        <v>0</v>
      </c>
      <c r="N271" s="3">
        <f>Tabelle3!N$22*SIN(11*$B271+Tabelle3!N$23)</f>
        <v>0</v>
      </c>
      <c r="O271" s="3">
        <f>Tabelle3!O$22*SIN(12*$B271+Tabelle3!O$23)</f>
        <v>0</v>
      </c>
      <c r="P271" s="3">
        <f>Tabelle3!P$22*SIN(13*$B271+Tabelle3!P$23)</f>
        <v>0</v>
      </c>
      <c r="Q271" s="3">
        <f>Tabelle3!Q$22*SIN(14*$B271+Tabelle3!Q$23)</f>
        <v>0</v>
      </c>
      <c r="R271" s="3">
        <f>Tabelle3!R$22*SIN(15*$B271+Tabelle3!R$23)</f>
        <v>0</v>
      </c>
      <c r="S271" s="3">
        <f>Tabelle3!S$22*SIN(16*$B271+Tabelle3!S$23)</f>
        <v>0</v>
      </c>
      <c r="T271" s="6">
        <f t="shared" si="17"/>
        <v>0.5904239778555032</v>
      </c>
      <c r="U271" s="52">
        <f t="shared" si="18"/>
        <v>-0.07195458251190533</v>
      </c>
      <c r="V271" s="53">
        <f t="shared" si="19"/>
        <v>-0.5860230470572408</v>
      </c>
    </row>
    <row r="272" spans="1:22" ht="13.5">
      <c r="A272" s="3">
        <v>264</v>
      </c>
      <c r="B272" s="3">
        <f t="shared" si="16"/>
        <v>4.60766922526503</v>
      </c>
      <c r="C272" s="5">
        <f>Tabelle3!$C$22</f>
        <v>1</v>
      </c>
      <c r="D272" s="3">
        <f>Tabelle3!D$22*SIN(1*$B272+Tabelle3!D$23)</f>
        <v>0</v>
      </c>
      <c r="E272" s="3">
        <f>Tabelle3!E$22*SIN(2*$B272+Tabelle3!E$23)</f>
        <v>0</v>
      </c>
      <c r="F272" s="3">
        <f>Tabelle3!F$22*SIN(3*$B272+Tabelle3!F$23)</f>
        <v>0</v>
      </c>
      <c r="G272" s="3">
        <f>Tabelle3!G$22*SIN(4*$B272+Tabelle3!G$23)</f>
        <v>0</v>
      </c>
      <c r="H272" s="3">
        <f>Tabelle3!H$22*SIN(5*$B272+Tabelle3!H$23)</f>
        <v>-0.4330127018922197</v>
      </c>
      <c r="I272" s="3">
        <f>Tabelle3!I$22*SIN(6*$B272+Tabelle3!I$23)</f>
        <v>0</v>
      </c>
      <c r="J272" s="3">
        <f>Tabelle3!J$22*SIN(7*$B272+Tabelle3!J$23)</f>
        <v>0</v>
      </c>
      <c r="K272" s="3">
        <f>Tabelle3!K$22*SIN(8*$B272+Tabelle3!K$23)</f>
        <v>0</v>
      </c>
      <c r="L272" s="3">
        <f>Tabelle3!L$22*SIN(9*$B272+Tabelle3!L$23)</f>
        <v>0</v>
      </c>
      <c r="M272" s="3">
        <f>Tabelle3!M$22*SIN(10*$B272+Tabelle3!M$23)</f>
        <v>0</v>
      </c>
      <c r="N272" s="3">
        <f>Tabelle3!N$22*SIN(11*$B272+Tabelle3!N$23)</f>
        <v>0</v>
      </c>
      <c r="O272" s="3">
        <f>Tabelle3!O$22*SIN(12*$B272+Tabelle3!O$23)</f>
        <v>0</v>
      </c>
      <c r="P272" s="3">
        <f>Tabelle3!P$22*SIN(13*$B272+Tabelle3!P$23)</f>
        <v>0</v>
      </c>
      <c r="Q272" s="3">
        <f>Tabelle3!Q$22*SIN(14*$B272+Tabelle3!Q$23)</f>
        <v>0</v>
      </c>
      <c r="R272" s="3">
        <f>Tabelle3!R$22*SIN(15*$B272+Tabelle3!R$23)</f>
        <v>0</v>
      </c>
      <c r="S272" s="3">
        <f>Tabelle3!S$22*SIN(16*$B272+Tabelle3!S$23)</f>
        <v>0</v>
      </c>
      <c r="T272" s="6">
        <f t="shared" si="17"/>
        <v>0.5669872981077804</v>
      </c>
      <c r="U272" s="52">
        <f t="shared" si="18"/>
        <v>-0.05926631096348515</v>
      </c>
      <c r="V272" s="53">
        <f t="shared" si="19"/>
        <v>-0.563881282363886</v>
      </c>
    </row>
    <row r="273" spans="1:22" ht="13.5">
      <c r="A273" s="3">
        <v>265</v>
      </c>
      <c r="B273" s="3">
        <f t="shared" si="16"/>
        <v>4.625122517784973</v>
      </c>
      <c r="C273" s="5">
        <f>Tabelle3!$C$22</f>
        <v>1</v>
      </c>
      <c r="D273" s="3">
        <f>Tabelle3!D$22*SIN(1*$B273+Tabelle3!D$23)</f>
        <v>0</v>
      </c>
      <c r="E273" s="3">
        <f>Tabelle3!E$22*SIN(2*$B273+Tabelle3!E$23)</f>
        <v>0</v>
      </c>
      <c r="F273" s="3">
        <f>Tabelle3!F$22*SIN(3*$B273+Tabelle3!F$23)</f>
        <v>0</v>
      </c>
      <c r="G273" s="3">
        <f>Tabelle3!G$22*SIN(4*$B273+Tabelle3!G$23)</f>
        <v>0</v>
      </c>
      <c r="H273" s="3">
        <f>Tabelle3!H$22*SIN(5*$B273+Tabelle3!H$23)</f>
        <v>-0.4531538935183249</v>
      </c>
      <c r="I273" s="3">
        <f>Tabelle3!I$22*SIN(6*$B273+Tabelle3!I$23)</f>
        <v>0</v>
      </c>
      <c r="J273" s="3">
        <f>Tabelle3!J$22*SIN(7*$B273+Tabelle3!J$23)</f>
        <v>0</v>
      </c>
      <c r="K273" s="3">
        <f>Tabelle3!K$22*SIN(8*$B273+Tabelle3!K$23)</f>
        <v>0</v>
      </c>
      <c r="L273" s="3">
        <f>Tabelle3!L$22*SIN(9*$B273+Tabelle3!L$23)</f>
        <v>0</v>
      </c>
      <c r="M273" s="3">
        <f>Tabelle3!M$22*SIN(10*$B273+Tabelle3!M$23)</f>
        <v>0</v>
      </c>
      <c r="N273" s="3">
        <f>Tabelle3!N$22*SIN(11*$B273+Tabelle3!N$23)</f>
        <v>0</v>
      </c>
      <c r="O273" s="3">
        <f>Tabelle3!O$22*SIN(12*$B273+Tabelle3!O$23)</f>
        <v>0</v>
      </c>
      <c r="P273" s="3">
        <f>Tabelle3!P$22*SIN(13*$B273+Tabelle3!P$23)</f>
        <v>0</v>
      </c>
      <c r="Q273" s="3">
        <f>Tabelle3!Q$22*SIN(14*$B273+Tabelle3!Q$23)</f>
        <v>0</v>
      </c>
      <c r="R273" s="3">
        <f>Tabelle3!R$22*SIN(15*$B273+Tabelle3!R$23)</f>
        <v>0</v>
      </c>
      <c r="S273" s="3">
        <f>Tabelle3!S$22*SIN(16*$B273+Tabelle3!S$23)</f>
        <v>0</v>
      </c>
      <c r="T273" s="6">
        <f t="shared" si="17"/>
        <v>0.5468461064816751</v>
      </c>
      <c r="U273" s="52">
        <f t="shared" si="18"/>
        <v>-0.04766077857907541</v>
      </c>
      <c r="V273" s="53">
        <f t="shared" si="19"/>
        <v>-0.5447651919491588</v>
      </c>
    </row>
    <row r="274" spans="1:22" ht="13.5">
      <c r="A274" s="3">
        <v>266</v>
      </c>
      <c r="B274" s="3">
        <f t="shared" si="16"/>
        <v>4.642575810304916</v>
      </c>
      <c r="C274" s="5">
        <f>Tabelle3!$C$22</f>
        <v>1</v>
      </c>
      <c r="D274" s="3">
        <f>Tabelle3!D$22*SIN(1*$B274+Tabelle3!D$23)</f>
        <v>0</v>
      </c>
      <c r="E274" s="3">
        <f>Tabelle3!E$22*SIN(2*$B274+Tabelle3!E$23)</f>
        <v>0</v>
      </c>
      <c r="F274" s="3">
        <f>Tabelle3!F$22*SIN(3*$B274+Tabelle3!F$23)</f>
        <v>0</v>
      </c>
      <c r="G274" s="3">
        <f>Tabelle3!G$22*SIN(4*$B274+Tabelle3!G$23)</f>
        <v>0</v>
      </c>
      <c r="H274" s="3">
        <f>Tabelle3!H$22*SIN(5*$B274+Tabelle3!H$23)</f>
        <v>-0.4698463103929538</v>
      </c>
      <c r="I274" s="3">
        <f>Tabelle3!I$22*SIN(6*$B274+Tabelle3!I$23)</f>
        <v>0</v>
      </c>
      <c r="J274" s="3">
        <f>Tabelle3!J$22*SIN(7*$B274+Tabelle3!J$23)</f>
        <v>0</v>
      </c>
      <c r="K274" s="3">
        <f>Tabelle3!K$22*SIN(8*$B274+Tabelle3!K$23)</f>
        <v>0</v>
      </c>
      <c r="L274" s="3">
        <f>Tabelle3!L$22*SIN(9*$B274+Tabelle3!L$23)</f>
        <v>0</v>
      </c>
      <c r="M274" s="3">
        <f>Tabelle3!M$22*SIN(10*$B274+Tabelle3!M$23)</f>
        <v>0</v>
      </c>
      <c r="N274" s="3">
        <f>Tabelle3!N$22*SIN(11*$B274+Tabelle3!N$23)</f>
        <v>0</v>
      </c>
      <c r="O274" s="3">
        <f>Tabelle3!O$22*SIN(12*$B274+Tabelle3!O$23)</f>
        <v>0</v>
      </c>
      <c r="P274" s="3">
        <f>Tabelle3!P$22*SIN(13*$B274+Tabelle3!P$23)</f>
        <v>0</v>
      </c>
      <c r="Q274" s="3">
        <f>Tabelle3!Q$22*SIN(14*$B274+Tabelle3!Q$23)</f>
        <v>0</v>
      </c>
      <c r="R274" s="3">
        <f>Tabelle3!R$22*SIN(15*$B274+Tabelle3!R$23)</f>
        <v>0</v>
      </c>
      <c r="S274" s="3">
        <f>Tabelle3!S$22*SIN(16*$B274+Tabelle3!S$23)</f>
        <v>0</v>
      </c>
      <c r="T274" s="6">
        <f t="shared" si="17"/>
        <v>0.5301536896070462</v>
      </c>
      <c r="U274" s="52">
        <f t="shared" si="18"/>
        <v>-0.03698165192942522</v>
      </c>
      <c r="V274" s="53">
        <f t="shared" si="19"/>
        <v>-0.5288622618645947</v>
      </c>
    </row>
    <row r="275" spans="1:22" ht="13.5">
      <c r="A275" s="3">
        <v>267</v>
      </c>
      <c r="B275" s="3">
        <f t="shared" si="16"/>
        <v>4.6600291028248595</v>
      </c>
      <c r="C275" s="5">
        <f>Tabelle3!$C$22</f>
        <v>1</v>
      </c>
      <c r="D275" s="3">
        <f>Tabelle3!D$22*SIN(1*$B275+Tabelle3!D$23)</f>
        <v>0</v>
      </c>
      <c r="E275" s="3">
        <f>Tabelle3!E$22*SIN(2*$B275+Tabelle3!E$23)</f>
        <v>0</v>
      </c>
      <c r="F275" s="3">
        <f>Tabelle3!F$22*SIN(3*$B275+Tabelle3!F$23)</f>
        <v>0</v>
      </c>
      <c r="G275" s="3">
        <f>Tabelle3!G$22*SIN(4*$B275+Tabelle3!G$23)</f>
        <v>0</v>
      </c>
      <c r="H275" s="3">
        <f>Tabelle3!H$22*SIN(5*$B275+Tabelle3!H$23)</f>
        <v>-0.4829629131445336</v>
      </c>
      <c r="I275" s="3">
        <f>Tabelle3!I$22*SIN(6*$B275+Tabelle3!I$23)</f>
        <v>0</v>
      </c>
      <c r="J275" s="3">
        <f>Tabelle3!J$22*SIN(7*$B275+Tabelle3!J$23)</f>
        <v>0</v>
      </c>
      <c r="K275" s="3">
        <f>Tabelle3!K$22*SIN(8*$B275+Tabelle3!K$23)</f>
        <v>0</v>
      </c>
      <c r="L275" s="3">
        <f>Tabelle3!L$22*SIN(9*$B275+Tabelle3!L$23)</f>
        <v>0</v>
      </c>
      <c r="M275" s="3">
        <f>Tabelle3!M$22*SIN(10*$B275+Tabelle3!M$23)</f>
        <v>0</v>
      </c>
      <c r="N275" s="3">
        <f>Tabelle3!N$22*SIN(11*$B275+Tabelle3!N$23)</f>
        <v>0</v>
      </c>
      <c r="O275" s="3">
        <f>Tabelle3!O$22*SIN(12*$B275+Tabelle3!O$23)</f>
        <v>0</v>
      </c>
      <c r="P275" s="3">
        <f>Tabelle3!P$22*SIN(13*$B275+Tabelle3!P$23)</f>
        <v>0</v>
      </c>
      <c r="Q275" s="3">
        <f>Tabelle3!Q$22*SIN(14*$B275+Tabelle3!Q$23)</f>
        <v>0</v>
      </c>
      <c r="R275" s="3">
        <f>Tabelle3!R$22*SIN(15*$B275+Tabelle3!R$23)</f>
        <v>0</v>
      </c>
      <c r="S275" s="3">
        <f>Tabelle3!S$22*SIN(16*$B275+Tabelle3!S$23)</f>
        <v>0</v>
      </c>
      <c r="T275" s="6">
        <f t="shared" si="17"/>
        <v>0.5170370868554663</v>
      </c>
      <c r="U275" s="52">
        <f t="shared" si="18"/>
        <v>-0.02705963035364708</v>
      </c>
      <c r="V275" s="53">
        <f t="shared" si="19"/>
        <v>-0.5163285054973346</v>
      </c>
    </row>
    <row r="276" spans="1:22" ht="13.5">
      <c r="A276" s="3">
        <v>268</v>
      </c>
      <c r="B276" s="3">
        <f t="shared" si="16"/>
        <v>4.677482395344803</v>
      </c>
      <c r="C276" s="5">
        <f>Tabelle3!$C$22</f>
        <v>1</v>
      </c>
      <c r="D276" s="3">
        <f>Tabelle3!D$22*SIN(1*$B276+Tabelle3!D$23)</f>
        <v>0</v>
      </c>
      <c r="E276" s="3">
        <f>Tabelle3!E$22*SIN(2*$B276+Tabelle3!E$23)</f>
        <v>0</v>
      </c>
      <c r="F276" s="3">
        <f>Tabelle3!F$22*SIN(3*$B276+Tabelle3!F$23)</f>
        <v>0</v>
      </c>
      <c r="G276" s="3">
        <f>Tabelle3!G$22*SIN(4*$B276+Tabelle3!G$23)</f>
        <v>0</v>
      </c>
      <c r="H276" s="3">
        <f>Tabelle3!H$22*SIN(5*$B276+Tabelle3!H$23)</f>
        <v>-0.4924038765061038</v>
      </c>
      <c r="I276" s="3">
        <f>Tabelle3!I$22*SIN(6*$B276+Tabelle3!I$23)</f>
        <v>0</v>
      </c>
      <c r="J276" s="3">
        <f>Tabelle3!J$22*SIN(7*$B276+Tabelle3!J$23)</f>
        <v>0</v>
      </c>
      <c r="K276" s="3">
        <f>Tabelle3!K$22*SIN(8*$B276+Tabelle3!K$23)</f>
        <v>0</v>
      </c>
      <c r="L276" s="3">
        <f>Tabelle3!L$22*SIN(9*$B276+Tabelle3!L$23)</f>
        <v>0</v>
      </c>
      <c r="M276" s="3">
        <f>Tabelle3!M$22*SIN(10*$B276+Tabelle3!M$23)</f>
        <v>0</v>
      </c>
      <c r="N276" s="3">
        <f>Tabelle3!N$22*SIN(11*$B276+Tabelle3!N$23)</f>
        <v>0</v>
      </c>
      <c r="O276" s="3">
        <f>Tabelle3!O$22*SIN(12*$B276+Tabelle3!O$23)</f>
        <v>0</v>
      </c>
      <c r="P276" s="3">
        <f>Tabelle3!P$22*SIN(13*$B276+Tabelle3!P$23)</f>
        <v>0</v>
      </c>
      <c r="Q276" s="3">
        <f>Tabelle3!Q$22*SIN(14*$B276+Tabelle3!Q$23)</f>
        <v>0</v>
      </c>
      <c r="R276" s="3">
        <f>Tabelle3!R$22*SIN(15*$B276+Tabelle3!R$23)</f>
        <v>0</v>
      </c>
      <c r="S276" s="3">
        <f>Tabelle3!S$22*SIN(16*$B276+Tabelle3!S$23)</f>
        <v>0</v>
      </c>
      <c r="T276" s="6">
        <f t="shared" si="17"/>
        <v>0.5075961234938962</v>
      </c>
      <c r="U276" s="52">
        <f t="shared" si="18"/>
        <v>-0.01771484923807785</v>
      </c>
      <c r="V276" s="53">
        <f t="shared" si="19"/>
        <v>-0.5072869096502519</v>
      </c>
    </row>
    <row r="277" spans="1:22" ht="13.5">
      <c r="A277" s="3">
        <v>269</v>
      </c>
      <c r="B277" s="3">
        <f t="shared" si="16"/>
        <v>4.694935687864747</v>
      </c>
      <c r="C277" s="5">
        <f>Tabelle3!$C$22</f>
        <v>1</v>
      </c>
      <c r="D277" s="3">
        <f>Tabelle3!D$22*SIN(1*$B277+Tabelle3!D$23)</f>
        <v>0</v>
      </c>
      <c r="E277" s="3">
        <f>Tabelle3!E$22*SIN(2*$B277+Tabelle3!E$23)</f>
        <v>0</v>
      </c>
      <c r="F277" s="3">
        <f>Tabelle3!F$22*SIN(3*$B277+Tabelle3!F$23)</f>
        <v>0</v>
      </c>
      <c r="G277" s="3">
        <f>Tabelle3!G$22*SIN(4*$B277+Tabelle3!G$23)</f>
        <v>0</v>
      </c>
      <c r="H277" s="3">
        <f>Tabelle3!H$22*SIN(5*$B277+Tabelle3!H$23)</f>
        <v>-0.4980973490458727</v>
      </c>
      <c r="I277" s="3">
        <f>Tabelle3!I$22*SIN(6*$B277+Tabelle3!I$23)</f>
        <v>0</v>
      </c>
      <c r="J277" s="3">
        <f>Tabelle3!J$22*SIN(7*$B277+Tabelle3!J$23)</f>
        <v>0</v>
      </c>
      <c r="K277" s="3">
        <f>Tabelle3!K$22*SIN(8*$B277+Tabelle3!K$23)</f>
        <v>0</v>
      </c>
      <c r="L277" s="3">
        <f>Tabelle3!L$22*SIN(9*$B277+Tabelle3!L$23)</f>
        <v>0</v>
      </c>
      <c r="M277" s="3">
        <f>Tabelle3!M$22*SIN(10*$B277+Tabelle3!M$23)</f>
        <v>0</v>
      </c>
      <c r="N277" s="3">
        <f>Tabelle3!N$22*SIN(11*$B277+Tabelle3!N$23)</f>
        <v>0</v>
      </c>
      <c r="O277" s="3">
        <f>Tabelle3!O$22*SIN(12*$B277+Tabelle3!O$23)</f>
        <v>0</v>
      </c>
      <c r="P277" s="3">
        <f>Tabelle3!P$22*SIN(13*$B277+Tabelle3!P$23)</f>
        <v>0</v>
      </c>
      <c r="Q277" s="3">
        <f>Tabelle3!Q$22*SIN(14*$B277+Tabelle3!Q$23)</f>
        <v>0</v>
      </c>
      <c r="R277" s="3">
        <f>Tabelle3!R$22*SIN(15*$B277+Tabelle3!R$23)</f>
        <v>0</v>
      </c>
      <c r="S277" s="3">
        <f>Tabelle3!S$22*SIN(16*$B277+Tabelle3!S$23)</f>
        <v>0</v>
      </c>
      <c r="T277" s="6">
        <f t="shared" si="17"/>
        <v>0.5019026509541273</v>
      </c>
      <c r="U277" s="52">
        <f t="shared" si="18"/>
        <v>-0.008759409056401464</v>
      </c>
      <c r="V277" s="53">
        <f t="shared" si="19"/>
        <v>-0.501826208749367</v>
      </c>
    </row>
    <row r="278" spans="1:22" ht="13.5">
      <c r="A278" s="68">
        <v>270</v>
      </c>
      <c r="B278" s="68">
        <f t="shared" si="16"/>
        <v>4.71238898038469</v>
      </c>
      <c r="C278" s="69">
        <f>Tabelle3!$C$22</f>
        <v>1</v>
      </c>
      <c r="D278" s="68">
        <f>Tabelle3!D$22*SIN(1*$B278+Tabelle3!D$23)</f>
        <v>0</v>
      </c>
      <c r="E278" s="68">
        <f>Tabelle3!E$22*SIN(2*$B278+Tabelle3!E$23)</f>
        <v>0</v>
      </c>
      <c r="F278" s="68">
        <f>Tabelle3!F$22*SIN(3*$B278+Tabelle3!F$23)</f>
        <v>0</v>
      </c>
      <c r="G278" s="68">
        <f>Tabelle3!G$22*SIN(4*$B278+Tabelle3!G$23)</f>
        <v>0</v>
      </c>
      <c r="H278" s="68">
        <f>Tabelle3!H$22*SIN(5*$B278+Tabelle3!H$23)</f>
        <v>-0.5</v>
      </c>
      <c r="I278" s="68">
        <f>Tabelle3!I$22*SIN(6*$B278+Tabelle3!I$23)</f>
        <v>0</v>
      </c>
      <c r="J278" s="68">
        <f>Tabelle3!J$22*SIN(7*$B278+Tabelle3!J$23)</f>
        <v>0</v>
      </c>
      <c r="K278" s="68">
        <f>Tabelle3!K$22*SIN(8*$B278+Tabelle3!K$23)</f>
        <v>0</v>
      </c>
      <c r="L278" s="68">
        <f>Tabelle3!L$22*SIN(9*$B278+Tabelle3!L$23)</f>
        <v>0</v>
      </c>
      <c r="M278" s="68">
        <f>Tabelle3!M$22*SIN(10*$B278+Tabelle3!M$23)</f>
        <v>0</v>
      </c>
      <c r="N278" s="68">
        <f>Tabelle3!N$22*SIN(11*$B278+Tabelle3!N$23)</f>
        <v>0</v>
      </c>
      <c r="O278" s="68">
        <f>Tabelle3!O$22*SIN(12*$B278+Tabelle3!O$23)</f>
        <v>0</v>
      </c>
      <c r="P278" s="68">
        <f>Tabelle3!P$22*SIN(13*$B278+Tabelle3!P$23)</f>
        <v>0</v>
      </c>
      <c r="Q278" s="68">
        <f>Tabelle3!Q$22*SIN(14*$B278+Tabelle3!Q$23)</f>
        <v>0</v>
      </c>
      <c r="R278" s="68">
        <f>Tabelle3!R$22*SIN(15*$B278+Tabelle3!R$23)</f>
        <v>0</v>
      </c>
      <c r="S278" s="68">
        <f>Tabelle3!S$22*SIN(16*$B278+Tabelle3!S$23)</f>
        <v>0</v>
      </c>
      <c r="T278" s="70">
        <f t="shared" si="17"/>
        <v>0.5</v>
      </c>
      <c r="U278" s="71">
        <f t="shared" si="18"/>
        <v>-9.18861341181465E-17</v>
      </c>
      <c r="V278" s="72">
        <f t="shared" si="19"/>
        <v>-0.5</v>
      </c>
    </row>
    <row r="279" spans="1:22" ht="13.5">
      <c r="A279" s="3">
        <v>271</v>
      </c>
      <c r="B279" s="3">
        <f t="shared" si="16"/>
        <v>4.729842272904633</v>
      </c>
      <c r="C279" s="5">
        <f>Tabelle3!$C$22</f>
        <v>1</v>
      </c>
      <c r="D279" s="3">
        <f>Tabelle3!D$22*SIN(1*$B279+Tabelle3!D$23)</f>
        <v>0</v>
      </c>
      <c r="E279" s="3">
        <f>Tabelle3!E$22*SIN(2*$B279+Tabelle3!E$23)</f>
        <v>0</v>
      </c>
      <c r="F279" s="3">
        <f>Tabelle3!F$22*SIN(3*$B279+Tabelle3!F$23)</f>
        <v>0</v>
      </c>
      <c r="G279" s="3">
        <f>Tabelle3!G$22*SIN(4*$B279+Tabelle3!G$23)</f>
        <v>0</v>
      </c>
      <c r="H279" s="3">
        <f>Tabelle3!H$22*SIN(5*$B279+Tabelle3!H$23)</f>
        <v>-0.49809734904587283</v>
      </c>
      <c r="I279" s="3">
        <f>Tabelle3!I$22*SIN(6*$B279+Tabelle3!I$23)</f>
        <v>0</v>
      </c>
      <c r="J279" s="3">
        <f>Tabelle3!J$22*SIN(7*$B279+Tabelle3!J$23)</f>
        <v>0</v>
      </c>
      <c r="K279" s="3">
        <f>Tabelle3!K$22*SIN(8*$B279+Tabelle3!K$23)</f>
        <v>0</v>
      </c>
      <c r="L279" s="3">
        <f>Tabelle3!L$22*SIN(9*$B279+Tabelle3!L$23)</f>
        <v>0</v>
      </c>
      <c r="M279" s="3">
        <f>Tabelle3!M$22*SIN(10*$B279+Tabelle3!M$23)</f>
        <v>0</v>
      </c>
      <c r="N279" s="3">
        <f>Tabelle3!N$22*SIN(11*$B279+Tabelle3!N$23)</f>
        <v>0</v>
      </c>
      <c r="O279" s="3">
        <f>Tabelle3!O$22*SIN(12*$B279+Tabelle3!O$23)</f>
        <v>0</v>
      </c>
      <c r="P279" s="3">
        <f>Tabelle3!P$22*SIN(13*$B279+Tabelle3!P$23)</f>
        <v>0</v>
      </c>
      <c r="Q279" s="3">
        <f>Tabelle3!Q$22*SIN(14*$B279+Tabelle3!Q$23)</f>
        <v>0</v>
      </c>
      <c r="R279" s="3">
        <f>Tabelle3!R$22*SIN(15*$B279+Tabelle3!R$23)</f>
        <v>0</v>
      </c>
      <c r="S279" s="3">
        <f>Tabelle3!S$22*SIN(16*$B279+Tabelle3!S$23)</f>
        <v>0</v>
      </c>
      <c r="T279" s="6">
        <f t="shared" si="17"/>
        <v>0.5019026509541271</v>
      </c>
      <c r="U279" s="52">
        <f t="shared" si="18"/>
        <v>0.008759409056401275</v>
      </c>
      <c r="V279" s="53">
        <f t="shared" si="19"/>
        <v>-0.5018262087493668</v>
      </c>
    </row>
    <row r="280" spans="1:22" ht="13.5">
      <c r="A280" s="3">
        <v>272</v>
      </c>
      <c r="B280" s="3">
        <f t="shared" si="16"/>
        <v>4.747295565424577</v>
      </c>
      <c r="C280" s="5">
        <f>Tabelle3!$C$22</f>
        <v>1</v>
      </c>
      <c r="D280" s="3">
        <f>Tabelle3!D$22*SIN(1*$B280+Tabelle3!D$23)</f>
        <v>0</v>
      </c>
      <c r="E280" s="3">
        <f>Tabelle3!E$22*SIN(2*$B280+Tabelle3!E$23)</f>
        <v>0</v>
      </c>
      <c r="F280" s="3">
        <f>Tabelle3!F$22*SIN(3*$B280+Tabelle3!F$23)</f>
        <v>0</v>
      </c>
      <c r="G280" s="3">
        <f>Tabelle3!G$22*SIN(4*$B280+Tabelle3!G$23)</f>
        <v>0</v>
      </c>
      <c r="H280" s="3">
        <f>Tabelle3!H$22*SIN(5*$B280+Tabelle3!H$23)</f>
        <v>-0.49240387650610395</v>
      </c>
      <c r="I280" s="3">
        <f>Tabelle3!I$22*SIN(6*$B280+Tabelle3!I$23)</f>
        <v>0</v>
      </c>
      <c r="J280" s="3">
        <f>Tabelle3!J$22*SIN(7*$B280+Tabelle3!J$23)</f>
        <v>0</v>
      </c>
      <c r="K280" s="3">
        <f>Tabelle3!K$22*SIN(8*$B280+Tabelle3!K$23)</f>
        <v>0</v>
      </c>
      <c r="L280" s="3">
        <f>Tabelle3!L$22*SIN(9*$B280+Tabelle3!L$23)</f>
        <v>0</v>
      </c>
      <c r="M280" s="3">
        <f>Tabelle3!M$22*SIN(10*$B280+Tabelle3!M$23)</f>
        <v>0</v>
      </c>
      <c r="N280" s="3">
        <f>Tabelle3!N$22*SIN(11*$B280+Tabelle3!N$23)</f>
        <v>0</v>
      </c>
      <c r="O280" s="3">
        <f>Tabelle3!O$22*SIN(12*$B280+Tabelle3!O$23)</f>
        <v>0</v>
      </c>
      <c r="P280" s="3">
        <f>Tabelle3!P$22*SIN(13*$B280+Tabelle3!P$23)</f>
        <v>0</v>
      </c>
      <c r="Q280" s="3">
        <f>Tabelle3!Q$22*SIN(14*$B280+Tabelle3!Q$23)</f>
        <v>0</v>
      </c>
      <c r="R280" s="3">
        <f>Tabelle3!R$22*SIN(15*$B280+Tabelle3!R$23)</f>
        <v>0</v>
      </c>
      <c r="S280" s="3">
        <f>Tabelle3!S$22*SIN(16*$B280+Tabelle3!S$23)</f>
        <v>0</v>
      </c>
      <c r="T280" s="6">
        <f t="shared" si="17"/>
        <v>0.507596123493896</v>
      </c>
      <c r="U280" s="52">
        <f t="shared" si="18"/>
        <v>0.01771484923807766</v>
      </c>
      <c r="V280" s="53">
        <f t="shared" si="19"/>
        <v>-0.5072869096502518</v>
      </c>
    </row>
    <row r="281" spans="1:22" ht="13.5">
      <c r="A281" s="3">
        <v>273</v>
      </c>
      <c r="B281" s="3">
        <f t="shared" si="16"/>
        <v>4.76474885794452</v>
      </c>
      <c r="C281" s="5">
        <f>Tabelle3!$C$22</f>
        <v>1</v>
      </c>
      <c r="D281" s="3">
        <f>Tabelle3!D$22*SIN(1*$B281+Tabelle3!D$23)</f>
        <v>0</v>
      </c>
      <c r="E281" s="3">
        <f>Tabelle3!E$22*SIN(2*$B281+Tabelle3!E$23)</f>
        <v>0</v>
      </c>
      <c r="F281" s="3">
        <f>Tabelle3!F$22*SIN(3*$B281+Tabelle3!F$23)</f>
        <v>0</v>
      </c>
      <c r="G281" s="3">
        <f>Tabelle3!G$22*SIN(4*$B281+Tabelle3!G$23)</f>
        <v>0</v>
      </c>
      <c r="H281" s="3">
        <f>Tabelle3!H$22*SIN(5*$B281+Tabelle3!H$23)</f>
        <v>-0.4829629131445343</v>
      </c>
      <c r="I281" s="3">
        <f>Tabelle3!I$22*SIN(6*$B281+Tabelle3!I$23)</f>
        <v>0</v>
      </c>
      <c r="J281" s="3">
        <f>Tabelle3!J$22*SIN(7*$B281+Tabelle3!J$23)</f>
        <v>0</v>
      </c>
      <c r="K281" s="3">
        <f>Tabelle3!K$22*SIN(8*$B281+Tabelle3!K$23)</f>
        <v>0</v>
      </c>
      <c r="L281" s="3">
        <f>Tabelle3!L$22*SIN(9*$B281+Tabelle3!L$23)</f>
        <v>0</v>
      </c>
      <c r="M281" s="3">
        <f>Tabelle3!M$22*SIN(10*$B281+Tabelle3!M$23)</f>
        <v>0</v>
      </c>
      <c r="N281" s="3">
        <f>Tabelle3!N$22*SIN(11*$B281+Tabelle3!N$23)</f>
        <v>0</v>
      </c>
      <c r="O281" s="3">
        <f>Tabelle3!O$22*SIN(12*$B281+Tabelle3!O$23)</f>
        <v>0</v>
      </c>
      <c r="P281" s="3">
        <f>Tabelle3!P$22*SIN(13*$B281+Tabelle3!P$23)</f>
        <v>0</v>
      </c>
      <c r="Q281" s="3">
        <f>Tabelle3!Q$22*SIN(14*$B281+Tabelle3!Q$23)</f>
        <v>0</v>
      </c>
      <c r="R281" s="3">
        <f>Tabelle3!R$22*SIN(15*$B281+Tabelle3!R$23)</f>
        <v>0</v>
      </c>
      <c r="S281" s="3">
        <f>Tabelle3!S$22*SIN(16*$B281+Tabelle3!S$23)</f>
        <v>0</v>
      </c>
      <c r="T281" s="6">
        <f t="shared" si="17"/>
        <v>0.5170370868554657</v>
      </c>
      <c r="U281" s="52">
        <f t="shared" si="18"/>
        <v>0.02705963035364686</v>
      </c>
      <c r="V281" s="53">
        <f t="shared" si="19"/>
        <v>-0.5163285054973339</v>
      </c>
    </row>
    <row r="282" spans="1:22" ht="13.5">
      <c r="A282" s="3">
        <v>274</v>
      </c>
      <c r="B282" s="3">
        <f t="shared" si="16"/>
        <v>4.782202150464463</v>
      </c>
      <c r="C282" s="5">
        <f>Tabelle3!$C$22</f>
        <v>1</v>
      </c>
      <c r="D282" s="3">
        <f>Tabelle3!D$22*SIN(1*$B282+Tabelle3!D$23)</f>
        <v>0</v>
      </c>
      <c r="E282" s="3">
        <f>Tabelle3!E$22*SIN(2*$B282+Tabelle3!E$23)</f>
        <v>0</v>
      </c>
      <c r="F282" s="3">
        <f>Tabelle3!F$22*SIN(3*$B282+Tabelle3!F$23)</f>
        <v>0</v>
      </c>
      <c r="G282" s="3">
        <f>Tabelle3!G$22*SIN(4*$B282+Tabelle3!G$23)</f>
        <v>0</v>
      </c>
      <c r="H282" s="3">
        <f>Tabelle3!H$22*SIN(5*$B282+Tabelle3!H$23)</f>
        <v>-0.4698463103929541</v>
      </c>
      <c r="I282" s="3">
        <f>Tabelle3!I$22*SIN(6*$B282+Tabelle3!I$23)</f>
        <v>0</v>
      </c>
      <c r="J282" s="3">
        <f>Tabelle3!J$22*SIN(7*$B282+Tabelle3!J$23)</f>
        <v>0</v>
      </c>
      <c r="K282" s="3">
        <f>Tabelle3!K$22*SIN(8*$B282+Tabelle3!K$23)</f>
        <v>0</v>
      </c>
      <c r="L282" s="3">
        <f>Tabelle3!L$22*SIN(9*$B282+Tabelle3!L$23)</f>
        <v>0</v>
      </c>
      <c r="M282" s="3">
        <f>Tabelle3!M$22*SIN(10*$B282+Tabelle3!M$23)</f>
        <v>0</v>
      </c>
      <c r="N282" s="3">
        <f>Tabelle3!N$22*SIN(11*$B282+Tabelle3!N$23)</f>
        <v>0</v>
      </c>
      <c r="O282" s="3">
        <f>Tabelle3!O$22*SIN(12*$B282+Tabelle3!O$23)</f>
        <v>0</v>
      </c>
      <c r="P282" s="3">
        <f>Tabelle3!P$22*SIN(13*$B282+Tabelle3!P$23)</f>
        <v>0</v>
      </c>
      <c r="Q282" s="3">
        <f>Tabelle3!Q$22*SIN(14*$B282+Tabelle3!Q$23)</f>
        <v>0</v>
      </c>
      <c r="R282" s="3">
        <f>Tabelle3!R$22*SIN(15*$B282+Tabelle3!R$23)</f>
        <v>0</v>
      </c>
      <c r="S282" s="3">
        <f>Tabelle3!S$22*SIN(16*$B282+Tabelle3!S$23)</f>
        <v>0</v>
      </c>
      <c r="T282" s="6">
        <f t="shared" si="17"/>
        <v>0.5301536896070459</v>
      </c>
      <c r="U282" s="52">
        <f t="shared" si="18"/>
        <v>0.036981651929425007</v>
      </c>
      <c r="V282" s="53">
        <f t="shared" si="19"/>
        <v>-0.5288622618645944</v>
      </c>
    </row>
    <row r="283" spans="1:22" ht="13.5">
      <c r="A283" s="3">
        <v>275</v>
      </c>
      <c r="B283" s="3">
        <f t="shared" si="16"/>
        <v>4.799655442984406</v>
      </c>
      <c r="C283" s="5">
        <f>Tabelle3!$C$22</f>
        <v>1</v>
      </c>
      <c r="D283" s="3">
        <f>Tabelle3!D$22*SIN(1*$B283+Tabelle3!D$23)</f>
        <v>0</v>
      </c>
      <c r="E283" s="3">
        <f>Tabelle3!E$22*SIN(2*$B283+Tabelle3!E$23)</f>
        <v>0</v>
      </c>
      <c r="F283" s="3">
        <f>Tabelle3!F$22*SIN(3*$B283+Tabelle3!F$23)</f>
        <v>0</v>
      </c>
      <c r="G283" s="3">
        <f>Tabelle3!G$22*SIN(4*$B283+Tabelle3!G$23)</f>
        <v>0</v>
      </c>
      <c r="H283" s="3">
        <f>Tabelle3!H$22*SIN(5*$B283+Tabelle3!H$23)</f>
        <v>-0.4531538935183253</v>
      </c>
      <c r="I283" s="3">
        <f>Tabelle3!I$22*SIN(6*$B283+Tabelle3!I$23)</f>
        <v>0</v>
      </c>
      <c r="J283" s="3">
        <f>Tabelle3!J$22*SIN(7*$B283+Tabelle3!J$23)</f>
        <v>0</v>
      </c>
      <c r="K283" s="3">
        <f>Tabelle3!K$22*SIN(8*$B283+Tabelle3!K$23)</f>
        <v>0</v>
      </c>
      <c r="L283" s="3">
        <f>Tabelle3!L$22*SIN(9*$B283+Tabelle3!L$23)</f>
        <v>0</v>
      </c>
      <c r="M283" s="3">
        <f>Tabelle3!M$22*SIN(10*$B283+Tabelle3!M$23)</f>
        <v>0</v>
      </c>
      <c r="N283" s="3">
        <f>Tabelle3!N$22*SIN(11*$B283+Tabelle3!N$23)</f>
        <v>0</v>
      </c>
      <c r="O283" s="3">
        <f>Tabelle3!O$22*SIN(12*$B283+Tabelle3!O$23)</f>
        <v>0</v>
      </c>
      <c r="P283" s="3">
        <f>Tabelle3!P$22*SIN(13*$B283+Tabelle3!P$23)</f>
        <v>0</v>
      </c>
      <c r="Q283" s="3">
        <f>Tabelle3!Q$22*SIN(14*$B283+Tabelle3!Q$23)</f>
        <v>0</v>
      </c>
      <c r="R283" s="3">
        <f>Tabelle3!R$22*SIN(15*$B283+Tabelle3!R$23)</f>
        <v>0</v>
      </c>
      <c r="S283" s="3">
        <f>Tabelle3!S$22*SIN(16*$B283+Tabelle3!S$23)</f>
        <v>0</v>
      </c>
      <c r="T283" s="6">
        <f t="shared" si="17"/>
        <v>0.5468461064816748</v>
      </c>
      <c r="U283" s="52">
        <f t="shared" si="18"/>
        <v>0.04766077857907518</v>
      </c>
      <c r="V283" s="53">
        <f t="shared" si="19"/>
        <v>-0.5447651919491585</v>
      </c>
    </row>
    <row r="284" spans="1:22" ht="13.5">
      <c r="A284" s="3">
        <v>276</v>
      </c>
      <c r="B284" s="3">
        <f t="shared" si="16"/>
        <v>4.817108735504349</v>
      </c>
      <c r="C284" s="5">
        <f>Tabelle3!$C$22</f>
        <v>1</v>
      </c>
      <c r="D284" s="3">
        <f>Tabelle3!D$22*SIN(1*$B284+Tabelle3!D$23)</f>
        <v>0</v>
      </c>
      <c r="E284" s="3">
        <f>Tabelle3!E$22*SIN(2*$B284+Tabelle3!E$23)</f>
        <v>0</v>
      </c>
      <c r="F284" s="3">
        <f>Tabelle3!F$22*SIN(3*$B284+Tabelle3!F$23)</f>
        <v>0</v>
      </c>
      <c r="G284" s="3">
        <f>Tabelle3!G$22*SIN(4*$B284+Tabelle3!G$23)</f>
        <v>0</v>
      </c>
      <c r="H284" s="3">
        <f>Tabelle3!H$22*SIN(5*$B284+Tabelle3!H$23)</f>
        <v>-0.43301270189222013</v>
      </c>
      <c r="I284" s="3">
        <f>Tabelle3!I$22*SIN(6*$B284+Tabelle3!I$23)</f>
        <v>0</v>
      </c>
      <c r="J284" s="3">
        <f>Tabelle3!J$22*SIN(7*$B284+Tabelle3!J$23)</f>
        <v>0</v>
      </c>
      <c r="K284" s="3">
        <f>Tabelle3!K$22*SIN(8*$B284+Tabelle3!K$23)</f>
        <v>0</v>
      </c>
      <c r="L284" s="3">
        <f>Tabelle3!L$22*SIN(9*$B284+Tabelle3!L$23)</f>
        <v>0</v>
      </c>
      <c r="M284" s="3">
        <f>Tabelle3!M$22*SIN(10*$B284+Tabelle3!M$23)</f>
        <v>0</v>
      </c>
      <c r="N284" s="3">
        <f>Tabelle3!N$22*SIN(11*$B284+Tabelle3!N$23)</f>
        <v>0</v>
      </c>
      <c r="O284" s="3">
        <f>Tabelle3!O$22*SIN(12*$B284+Tabelle3!O$23)</f>
        <v>0</v>
      </c>
      <c r="P284" s="3">
        <f>Tabelle3!P$22*SIN(13*$B284+Tabelle3!P$23)</f>
        <v>0</v>
      </c>
      <c r="Q284" s="3">
        <f>Tabelle3!Q$22*SIN(14*$B284+Tabelle3!Q$23)</f>
        <v>0</v>
      </c>
      <c r="R284" s="3">
        <f>Tabelle3!R$22*SIN(15*$B284+Tabelle3!R$23)</f>
        <v>0</v>
      </c>
      <c r="S284" s="3">
        <f>Tabelle3!S$22*SIN(16*$B284+Tabelle3!S$23)</f>
        <v>0</v>
      </c>
      <c r="T284" s="6">
        <f t="shared" si="17"/>
        <v>0.5669872981077799</v>
      </c>
      <c r="U284" s="52">
        <f t="shared" si="18"/>
        <v>0.059266310963484885</v>
      </c>
      <c r="V284" s="53">
        <f t="shared" si="19"/>
        <v>-0.5638812823638856</v>
      </c>
    </row>
    <row r="285" spans="1:22" ht="13.5">
      <c r="A285" s="3">
        <v>277</v>
      </c>
      <c r="B285" s="3">
        <f t="shared" si="16"/>
        <v>4.834562028024293</v>
      </c>
      <c r="C285" s="5">
        <f>Tabelle3!$C$22</f>
        <v>1</v>
      </c>
      <c r="D285" s="3">
        <f>Tabelle3!D$22*SIN(1*$B285+Tabelle3!D$23)</f>
        <v>0</v>
      </c>
      <c r="E285" s="3">
        <f>Tabelle3!E$22*SIN(2*$B285+Tabelle3!E$23)</f>
        <v>0</v>
      </c>
      <c r="F285" s="3">
        <f>Tabelle3!F$22*SIN(3*$B285+Tabelle3!F$23)</f>
        <v>0</v>
      </c>
      <c r="G285" s="3">
        <f>Tabelle3!G$22*SIN(4*$B285+Tabelle3!G$23)</f>
        <v>0</v>
      </c>
      <c r="H285" s="3">
        <f>Tabelle3!H$22*SIN(5*$B285+Tabelle3!H$23)</f>
        <v>-0.40957602214449534</v>
      </c>
      <c r="I285" s="3">
        <f>Tabelle3!I$22*SIN(6*$B285+Tabelle3!I$23)</f>
        <v>0</v>
      </c>
      <c r="J285" s="3">
        <f>Tabelle3!J$22*SIN(7*$B285+Tabelle3!J$23)</f>
        <v>0</v>
      </c>
      <c r="K285" s="3">
        <f>Tabelle3!K$22*SIN(8*$B285+Tabelle3!K$23)</f>
        <v>0</v>
      </c>
      <c r="L285" s="3">
        <f>Tabelle3!L$22*SIN(9*$B285+Tabelle3!L$23)</f>
        <v>0</v>
      </c>
      <c r="M285" s="3">
        <f>Tabelle3!M$22*SIN(10*$B285+Tabelle3!M$23)</f>
        <v>0</v>
      </c>
      <c r="N285" s="3">
        <f>Tabelle3!N$22*SIN(11*$B285+Tabelle3!N$23)</f>
        <v>0</v>
      </c>
      <c r="O285" s="3">
        <f>Tabelle3!O$22*SIN(12*$B285+Tabelle3!O$23)</f>
        <v>0</v>
      </c>
      <c r="P285" s="3">
        <f>Tabelle3!P$22*SIN(13*$B285+Tabelle3!P$23)</f>
        <v>0</v>
      </c>
      <c r="Q285" s="3">
        <f>Tabelle3!Q$22*SIN(14*$B285+Tabelle3!Q$23)</f>
        <v>0</v>
      </c>
      <c r="R285" s="3">
        <f>Tabelle3!R$22*SIN(15*$B285+Tabelle3!R$23)</f>
        <v>0</v>
      </c>
      <c r="S285" s="3">
        <f>Tabelle3!S$22*SIN(16*$B285+Tabelle3!S$23)</f>
        <v>0</v>
      </c>
      <c r="T285" s="6">
        <f t="shared" si="17"/>
        <v>0.5904239778555047</v>
      </c>
      <c r="U285" s="52">
        <f t="shared" si="18"/>
        <v>0.07195458251190581</v>
      </c>
      <c r="V285" s="53">
        <f t="shared" si="19"/>
        <v>-0.5860230470572423</v>
      </c>
    </row>
    <row r="286" spans="1:22" ht="13.5">
      <c r="A286" s="3">
        <v>278</v>
      </c>
      <c r="B286" s="3">
        <f t="shared" si="16"/>
        <v>4.852015320544236</v>
      </c>
      <c r="C286" s="5">
        <f>Tabelle3!$C$22</f>
        <v>1</v>
      </c>
      <c r="D286" s="3">
        <f>Tabelle3!D$22*SIN(1*$B286+Tabelle3!D$23)</f>
        <v>0</v>
      </c>
      <c r="E286" s="3">
        <f>Tabelle3!E$22*SIN(2*$B286+Tabelle3!E$23)</f>
        <v>0</v>
      </c>
      <c r="F286" s="3">
        <f>Tabelle3!F$22*SIN(3*$B286+Tabelle3!F$23)</f>
        <v>0</v>
      </c>
      <c r="G286" s="3">
        <f>Tabelle3!G$22*SIN(4*$B286+Tabelle3!G$23)</f>
        <v>0</v>
      </c>
      <c r="H286" s="3">
        <f>Tabelle3!H$22*SIN(5*$B286+Tabelle3!H$23)</f>
        <v>-0.383022221559489</v>
      </c>
      <c r="I286" s="3">
        <f>Tabelle3!I$22*SIN(6*$B286+Tabelle3!I$23)</f>
        <v>0</v>
      </c>
      <c r="J286" s="3">
        <f>Tabelle3!J$22*SIN(7*$B286+Tabelle3!J$23)</f>
        <v>0</v>
      </c>
      <c r="K286" s="3">
        <f>Tabelle3!K$22*SIN(8*$B286+Tabelle3!K$23)</f>
        <v>0</v>
      </c>
      <c r="L286" s="3">
        <f>Tabelle3!L$22*SIN(9*$B286+Tabelle3!L$23)</f>
        <v>0</v>
      </c>
      <c r="M286" s="3">
        <f>Tabelle3!M$22*SIN(10*$B286+Tabelle3!M$23)</f>
        <v>0</v>
      </c>
      <c r="N286" s="3">
        <f>Tabelle3!N$22*SIN(11*$B286+Tabelle3!N$23)</f>
        <v>0</v>
      </c>
      <c r="O286" s="3">
        <f>Tabelle3!O$22*SIN(12*$B286+Tabelle3!O$23)</f>
        <v>0</v>
      </c>
      <c r="P286" s="3">
        <f>Tabelle3!P$22*SIN(13*$B286+Tabelle3!P$23)</f>
        <v>0</v>
      </c>
      <c r="Q286" s="3">
        <f>Tabelle3!Q$22*SIN(14*$B286+Tabelle3!Q$23)</f>
        <v>0</v>
      </c>
      <c r="R286" s="3">
        <f>Tabelle3!R$22*SIN(15*$B286+Tabelle3!R$23)</f>
        <v>0</v>
      </c>
      <c r="S286" s="3">
        <f>Tabelle3!S$22*SIN(16*$B286+Tabelle3!S$23)</f>
        <v>0</v>
      </c>
      <c r="T286" s="6">
        <f t="shared" si="17"/>
        <v>0.616977778440511</v>
      </c>
      <c r="U286" s="52">
        <f t="shared" si="18"/>
        <v>0.08586671064901814</v>
      </c>
      <c r="V286" s="53">
        <f t="shared" si="19"/>
        <v>-0.6109733931127493</v>
      </c>
    </row>
    <row r="287" spans="1:22" ht="13.5">
      <c r="A287" s="3">
        <v>279</v>
      </c>
      <c r="B287" s="3">
        <f t="shared" si="16"/>
        <v>4.869468613064179</v>
      </c>
      <c r="C287" s="5">
        <f>Tabelle3!$C$22</f>
        <v>1</v>
      </c>
      <c r="D287" s="3">
        <f>Tabelle3!D$22*SIN(1*$B287+Tabelle3!D$23)</f>
        <v>0</v>
      </c>
      <c r="E287" s="3">
        <f>Tabelle3!E$22*SIN(2*$B287+Tabelle3!E$23)</f>
        <v>0</v>
      </c>
      <c r="F287" s="3">
        <f>Tabelle3!F$22*SIN(3*$B287+Tabelle3!F$23)</f>
        <v>0</v>
      </c>
      <c r="G287" s="3">
        <f>Tabelle3!G$22*SIN(4*$B287+Tabelle3!G$23)</f>
        <v>0</v>
      </c>
      <c r="H287" s="3">
        <f>Tabelle3!H$22*SIN(5*$B287+Tabelle3!H$23)</f>
        <v>-0.3535533905932744</v>
      </c>
      <c r="I287" s="3">
        <f>Tabelle3!I$22*SIN(6*$B287+Tabelle3!I$23)</f>
        <v>0</v>
      </c>
      <c r="J287" s="3">
        <f>Tabelle3!J$22*SIN(7*$B287+Tabelle3!J$23)</f>
        <v>0</v>
      </c>
      <c r="K287" s="3">
        <f>Tabelle3!K$22*SIN(8*$B287+Tabelle3!K$23)</f>
        <v>0</v>
      </c>
      <c r="L287" s="3">
        <f>Tabelle3!L$22*SIN(9*$B287+Tabelle3!L$23)</f>
        <v>0</v>
      </c>
      <c r="M287" s="3">
        <f>Tabelle3!M$22*SIN(10*$B287+Tabelle3!M$23)</f>
        <v>0</v>
      </c>
      <c r="N287" s="3">
        <f>Tabelle3!N$22*SIN(11*$B287+Tabelle3!N$23)</f>
        <v>0</v>
      </c>
      <c r="O287" s="3">
        <f>Tabelle3!O$22*SIN(12*$B287+Tabelle3!O$23)</f>
        <v>0</v>
      </c>
      <c r="P287" s="3">
        <f>Tabelle3!P$22*SIN(13*$B287+Tabelle3!P$23)</f>
        <v>0</v>
      </c>
      <c r="Q287" s="3">
        <f>Tabelle3!Q$22*SIN(14*$B287+Tabelle3!Q$23)</f>
        <v>0</v>
      </c>
      <c r="R287" s="3">
        <f>Tabelle3!R$22*SIN(15*$B287+Tabelle3!R$23)</f>
        <v>0</v>
      </c>
      <c r="S287" s="3">
        <f>Tabelle3!S$22*SIN(16*$B287+Tabelle3!S$23)</f>
        <v>0</v>
      </c>
      <c r="T287" s="6">
        <f t="shared" si="17"/>
        <v>0.6464466094067256</v>
      </c>
      <c r="U287" s="52">
        <f t="shared" si="18"/>
        <v>0.10112652951961207</v>
      </c>
      <c r="V287" s="53">
        <f t="shared" si="19"/>
        <v>-0.638487778928282</v>
      </c>
    </row>
    <row r="288" spans="1:22" ht="13.5">
      <c r="A288" s="3">
        <v>280</v>
      </c>
      <c r="B288" s="3">
        <f t="shared" si="16"/>
        <v>4.886921905584122</v>
      </c>
      <c r="C288" s="5">
        <f>Tabelle3!$C$22</f>
        <v>1</v>
      </c>
      <c r="D288" s="3">
        <f>Tabelle3!D$22*SIN(1*$B288+Tabelle3!D$23)</f>
        <v>0</v>
      </c>
      <c r="E288" s="3">
        <f>Tabelle3!E$22*SIN(2*$B288+Tabelle3!E$23)</f>
        <v>0</v>
      </c>
      <c r="F288" s="3">
        <f>Tabelle3!F$22*SIN(3*$B288+Tabelle3!F$23)</f>
        <v>0</v>
      </c>
      <c r="G288" s="3">
        <f>Tabelle3!G$22*SIN(4*$B288+Tabelle3!G$23)</f>
        <v>0</v>
      </c>
      <c r="H288" s="3">
        <f>Tabelle3!H$22*SIN(5*$B288+Tabelle3!H$23)</f>
        <v>-0.32139380484326974</v>
      </c>
      <c r="I288" s="3">
        <f>Tabelle3!I$22*SIN(6*$B288+Tabelle3!I$23)</f>
        <v>0</v>
      </c>
      <c r="J288" s="3">
        <f>Tabelle3!J$22*SIN(7*$B288+Tabelle3!J$23)</f>
        <v>0</v>
      </c>
      <c r="K288" s="3">
        <f>Tabelle3!K$22*SIN(8*$B288+Tabelle3!K$23)</f>
        <v>0</v>
      </c>
      <c r="L288" s="3">
        <f>Tabelle3!L$22*SIN(9*$B288+Tabelle3!L$23)</f>
        <v>0</v>
      </c>
      <c r="M288" s="3">
        <f>Tabelle3!M$22*SIN(10*$B288+Tabelle3!M$23)</f>
        <v>0</v>
      </c>
      <c r="N288" s="3">
        <f>Tabelle3!N$22*SIN(11*$B288+Tabelle3!N$23)</f>
        <v>0</v>
      </c>
      <c r="O288" s="3">
        <f>Tabelle3!O$22*SIN(12*$B288+Tabelle3!O$23)</f>
        <v>0</v>
      </c>
      <c r="P288" s="3">
        <f>Tabelle3!P$22*SIN(13*$B288+Tabelle3!P$23)</f>
        <v>0</v>
      </c>
      <c r="Q288" s="3">
        <f>Tabelle3!Q$22*SIN(14*$B288+Tabelle3!Q$23)</f>
        <v>0</v>
      </c>
      <c r="R288" s="3">
        <f>Tabelle3!R$22*SIN(15*$B288+Tabelle3!R$23)</f>
        <v>0</v>
      </c>
      <c r="S288" s="3">
        <f>Tabelle3!S$22*SIN(16*$B288+Tabelle3!S$23)</f>
        <v>0</v>
      </c>
      <c r="T288" s="6">
        <f t="shared" si="17"/>
        <v>0.6786061951567303</v>
      </c>
      <c r="U288" s="52">
        <f t="shared" si="18"/>
        <v>0.11783872914245525</v>
      </c>
      <c r="V288" s="53">
        <f t="shared" si="19"/>
        <v>-0.6682966422324635</v>
      </c>
    </row>
    <row r="289" spans="1:22" ht="13.5">
      <c r="A289" s="3">
        <v>281</v>
      </c>
      <c r="B289" s="3">
        <f t="shared" si="16"/>
        <v>4.9043751981040655</v>
      </c>
      <c r="C289" s="5">
        <f>Tabelle3!$C$22</f>
        <v>1</v>
      </c>
      <c r="D289" s="3">
        <f>Tabelle3!D$22*SIN(1*$B289+Tabelle3!D$23)</f>
        <v>0</v>
      </c>
      <c r="E289" s="3">
        <f>Tabelle3!E$22*SIN(2*$B289+Tabelle3!E$23)</f>
        <v>0</v>
      </c>
      <c r="F289" s="3">
        <f>Tabelle3!F$22*SIN(3*$B289+Tabelle3!F$23)</f>
        <v>0</v>
      </c>
      <c r="G289" s="3">
        <f>Tabelle3!G$22*SIN(4*$B289+Tabelle3!G$23)</f>
        <v>0</v>
      </c>
      <c r="H289" s="3">
        <f>Tabelle3!H$22*SIN(5*$B289+Tabelle3!H$23)</f>
        <v>-0.28678821817552386</v>
      </c>
      <c r="I289" s="3">
        <f>Tabelle3!I$22*SIN(6*$B289+Tabelle3!I$23)</f>
        <v>0</v>
      </c>
      <c r="J289" s="3">
        <f>Tabelle3!J$22*SIN(7*$B289+Tabelle3!J$23)</f>
        <v>0</v>
      </c>
      <c r="K289" s="3">
        <f>Tabelle3!K$22*SIN(8*$B289+Tabelle3!K$23)</f>
        <v>0</v>
      </c>
      <c r="L289" s="3">
        <f>Tabelle3!L$22*SIN(9*$B289+Tabelle3!L$23)</f>
        <v>0</v>
      </c>
      <c r="M289" s="3">
        <f>Tabelle3!M$22*SIN(10*$B289+Tabelle3!M$23)</f>
        <v>0</v>
      </c>
      <c r="N289" s="3">
        <f>Tabelle3!N$22*SIN(11*$B289+Tabelle3!N$23)</f>
        <v>0</v>
      </c>
      <c r="O289" s="3">
        <f>Tabelle3!O$22*SIN(12*$B289+Tabelle3!O$23)</f>
        <v>0</v>
      </c>
      <c r="P289" s="3">
        <f>Tabelle3!P$22*SIN(13*$B289+Tabelle3!P$23)</f>
        <v>0</v>
      </c>
      <c r="Q289" s="3">
        <f>Tabelle3!Q$22*SIN(14*$B289+Tabelle3!Q$23)</f>
        <v>0</v>
      </c>
      <c r="R289" s="3">
        <f>Tabelle3!R$22*SIN(15*$B289+Tabelle3!R$23)</f>
        <v>0</v>
      </c>
      <c r="S289" s="3">
        <f>Tabelle3!S$22*SIN(16*$B289+Tabelle3!S$23)</f>
        <v>0</v>
      </c>
      <c r="T289" s="6">
        <f t="shared" si="17"/>
        <v>0.7132117818244761</v>
      </c>
      <c r="U289" s="52">
        <f t="shared" si="18"/>
        <v>0.13608722358064335</v>
      </c>
      <c r="V289" s="53">
        <f t="shared" si="19"/>
        <v>-0.7001080725940504</v>
      </c>
    </row>
    <row r="290" spans="1:22" ht="13.5">
      <c r="A290" s="3">
        <v>282</v>
      </c>
      <c r="B290" s="3">
        <f t="shared" si="16"/>
        <v>4.921828490624009</v>
      </c>
      <c r="C290" s="5">
        <f>Tabelle3!$C$22</f>
        <v>1</v>
      </c>
      <c r="D290" s="3">
        <f>Tabelle3!D$22*SIN(1*$B290+Tabelle3!D$23)</f>
        <v>0</v>
      </c>
      <c r="E290" s="3">
        <f>Tabelle3!E$22*SIN(2*$B290+Tabelle3!E$23)</f>
        <v>0</v>
      </c>
      <c r="F290" s="3">
        <f>Tabelle3!F$22*SIN(3*$B290+Tabelle3!F$23)</f>
        <v>0</v>
      </c>
      <c r="G290" s="3">
        <f>Tabelle3!G$22*SIN(4*$B290+Tabelle3!G$23)</f>
        <v>0</v>
      </c>
      <c r="H290" s="3">
        <f>Tabelle3!H$22*SIN(5*$B290+Tabelle3!H$23)</f>
        <v>-0.2500000000000017</v>
      </c>
      <c r="I290" s="3">
        <f>Tabelle3!I$22*SIN(6*$B290+Tabelle3!I$23)</f>
        <v>0</v>
      </c>
      <c r="J290" s="3">
        <f>Tabelle3!J$22*SIN(7*$B290+Tabelle3!J$23)</f>
        <v>0</v>
      </c>
      <c r="K290" s="3">
        <f>Tabelle3!K$22*SIN(8*$B290+Tabelle3!K$23)</f>
        <v>0</v>
      </c>
      <c r="L290" s="3">
        <f>Tabelle3!L$22*SIN(9*$B290+Tabelle3!L$23)</f>
        <v>0</v>
      </c>
      <c r="M290" s="3">
        <f>Tabelle3!M$22*SIN(10*$B290+Tabelle3!M$23)</f>
        <v>0</v>
      </c>
      <c r="N290" s="3">
        <f>Tabelle3!N$22*SIN(11*$B290+Tabelle3!N$23)</f>
        <v>0</v>
      </c>
      <c r="O290" s="3">
        <f>Tabelle3!O$22*SIN(12*$B290+Tabelle3!O$23)</f>
        <v>0</v>
      </c>
      <c r="P290" s="3">
        <f>Tabelle3!P$22*SIN(13*$B290+Tabelle3!P$23)</f>
        <v>0</v>
      </c>
      <c r="Q290" s="3">
        <f>Tabelle3!Q$22*SIN(14*$B290+Tabelle3!Q$23)</f>
        <v>0</v>
      </c>
      <c r="R290" s="3">
        <f>Tabelle3!R$22*SIN(15*$B290+Tabelle3!R$23)</f>
        <v>0</v>
      </c>
      <c r="S290" s="3">
        <f>Tabelle3!S$22*SIN(16*$B290+Tabelle3!S$23)</f>
        <v>0</v>
      </c>
      <c r="T290" s="6">
        <f t="shared" si="17"/>
        <v>0.7499999999999982</v>
      </c>
      <c r="U290" s="52">
        <f t="shared" si="18"/>
        <v>0.15593376811331855</v>
      </c>
      <c r="V290" s="53">
        <f t="shared" si="19"/>
        <v>-0.7336107005503526</v>
      </c>
    </row>
    <row r="291" spans="1:22" ht="13.5">
      <c r="A291" s="3">
        <v>283</v>
      </c>
      <c r="B291" s="3">
        <f t="shared" si="16"/>
        <v>4.939281783143953</v>
      </c>
      <c r="C291" s="5">
        <f>Tabelle3!$C$22</f>
        <v>1</v>
      </c>
      <c r="D291" s="3">
        <f>Tabelle3!D$22*SIN(1*$B291+Tabelle3!D$23)</f>
        <v>0</v>
      </c>
      <c r="E291" s="3">
        <f>Tabelle3!E$22*SIN(2*$B291+Tabelle3!E$23)</f>
        <v>0</v>
      </c>
      <c r="F291" s="3">
        <f>Tabelle3!F$22*SIN(3*$B291+Tabelle3!F$23)</f>
        <v>0</v>
      </c>
      <c r="G291" s="3">
        <f>Tabelle3!G$22*SIN(4*$B291+Tabelle3!G$23)</f>
        <v>0</v>
      </c>
      <c r="H291" s="3">
        <f>Tabelle3!H$22*SIN(5*$B291+Tabelle3!H$23)</f>
        <v>-0.21130913087034914</v>
      </c>
      <c r="I291" s="3">
        <f>Tabelle3!I$22*SIN(6*$B291+Tabelle3!I$23)</f>
        <v>0</v>
      </c>
      <c r="J291" s="3">
        <f>Tabelle3!J$22*SIN(7*$B291+Tabelle3!J$23)</f>
        <v>0</v>
      </c>
      <c r="K291" s="3">
        <f>Tabelle3!K$22*SIN(8*$B291+Tabelle3!K$23)</f>
        <v>0</v>
      </c>
      <c r="L291" s="3">
        <f>Tabelle3!L$22*SIN(9*$B291+Tabelle3!L$23)</f>
        <v>0</v>
      </c>
      <c r="M291" s="3">
        <f>Tabelle3!M$22*SIN(10*$B291+Tabelle3!M$23)</f>
        <v>0</v>
      </c>
      <c r="N291" s="3">
        <f>Tabelle3!N$22*SIN(11*$B291+Tabelle3!N$23)</f>
        <v>0</v>
      </c>
      <c r="O291" s="3">
        <f>Tabelle3!O$22*SIN(12*$B291+Tabelle3!O$23)</f>
        <v>0</v>
      </c>
      <c r="P291" s="3">
        <f>Tabelle3!P$22*SIN(13*$B291+Tabelle3!P$23)</f>
        <v>0</v>
      </c>
      <c r="Q291" s="3">
        <f>Tabelle3!Q$22*SIN(14*$B291+Tabelle3!Q$23)</f>
        <v>0</v>
      </c>
      <c r="R291" s="3">
        <f>Tabelle3!R$22*SIN(15*$B291+Tabelle3!R$23)</f>
        <v>0</v>
      </c>
      <c r="S291" s="3">
        <f>Tabelle3!S$22*SIN(16*$B291+Tabelle3!S$23)</f>
        <v>0</v>
      </c>
      <c r="T291" s="6">
        <f t="shared" si="17"/>
        <v>0.7886908691296508</v>
      </c>
      <c r="U291" s="52">
        <f t="shared" si="18"/>
        <v>0.17741684256209414</v>
      </c>
      <c r="V291" s="53">
        <f t="shared" si="19"/>
        <v>-0.7684767732493814</v>
      </c>
    </row>
    <row r="292" spans="1:22" ht="13.5">
      <c r="A292" s="3">
        <v>284</v>
      </c>
      <c r="B292" s="3">
        <f t="shared" si="16"/>
        <v>4.956735075663896</v>
      </c>
      <c r="C292" s="5">
        <f>Tabelle3!$C$22</f>
        <v>1</v>
      </c>
      <c r="D292" s="3">
        <f>Tabelle3!D$22*SIN(1*$B292+Tabelle3!D$23)</f>
        <v>0</v>
      </c>
      <c r="E292" s="3">
        <f>Tabelle3!E$22*SIN(2*$B292+Tabelle3!E$23)</f>
        <v>0</v>
      </c>
      <c r="F292" s="3">
        <f>Tabelle3!F$22*SIN(3*$B292+Tabelle3!F$23)</f>
        <v>0</v>
      </c>
      <c r="G292" s="3">
        <f>Tabelle3!G$22*SIN(4*$B292+Tabelle3!G$23)</f>
        <v>0</v>
      </c>
      <c r="H292" s="3">
        <f>Tabelle3!H$22*SIN(5*$B292+Tabelle3!H$23)</f>
        <v>-0.17101007166283463</v>
      </c>
      <c r="I292" s="3">
        <f>Tabelle3!I$22*SIN(6*$B292+Tabelle3!I$23)</f>
        <v>0</v>
      </c>
      <c r="J292" s="3">
        <f>Tabelle3!J$22*SIN(7*$B292+Tabelle3!J$23)</f>
        <v>0</v>
      </c>
      <c r="K292" s="3">
        <f>Tabelle3!K$22*SIN(8*$B292+Tabelle3!K$23)</f>
        <v>0</v>
      </c>
      <c r="L292" s="3">
        <f>Tabelle3!L$22*SIN(9*$B292+Tabelle3!L$23)</f>
        <v>0</v>
      </c>
      <c r="M292" s="3">
        <f>Tabelle3!M$22*SIN(10*$B292+Tabelle3!M$23)</f>
        <v>0</v>
      </c>
      <c r="N292" s="3">
        <f>Tabelle3!N$22*SIN(11*$B292+Tabelle3!N$23)</f>
        <v>0</v>
      </c>
      <c r="O292" s="3">
        <f>Tabelle3!O$22*SIN(12*$B292+Tabelle3!O$23)</f>
        <v>0</v>
      </c>
      <c r="P292" s="3">
        <f>Tabelle3!P$22*SIN(13*$B292+Tabelle3!P$23)</f>
        <v>0</v>
      </c>
      <c r="Q292" s="3">
        <f>Tabelle3!Q$22*SIN(14*$B292+Tabelle3!Q$23)</f>
        <v>0</v>
      </c>
      <c r="R292" s="3">
        <f>Tabelle3!R$22*SIN(15*$B292+Tabelle3!R$23)</f>
        <v>0</v>
      </c>
      <c r="S292" s="3">
        <f>Tabelle3!S$22*SIN(16*$B292+Tabelle3!S$23)</f>
        <v>0</v>
      </c>
      <c r="T292" s="6">
        <f t="shared" si="17"/>
        <v>0.8289899283371653</v>
      </c>
      <c r="U292" s="52">
        <f t="shared" si="18"/>
        <v>0.2005508148963595</v>
      </c>
      <c r="V292" s="53">
        <f t="shared" si="19"/>
        <v>-0.8043653845913962</v>
      </c>
    </row>
    <row r="293" spans="1:22" ht="13.5">
      <c r="A293" s="3">
        <v>285</v>
      </c>
      <c r="B293" s="3">
        <f t="shared" si="16"/>
        <v>4.97418836818384</v>
      </c>
      <c r="C293" s="5">
        <f>Tabelle3!$C$22</f>
        <v>1</v>
      </c>
      <c r="D293" s="3">
        <f>Tabelle3!D$22*SIN(1*$B293+Tabelle3!D$23)</f>
        <v>0</v>
      </c>
      <c r="E293" s="3">
        <f>Tabelle3!E$22*SIN(2*$B293+Tabelle3!E$23)</f>
        <v>0</v>
      </c>
      <c r="F293" s="3">
        <f>Tabelle3!F$22*SIN(3*$B293+Tabelle3!F$23)</f>
        <v>0</v>
      </c>
      <c r="G293" s="3">
        <f>Tabelle3!G$22*SIN(4*$B293+Tabelle3!G$23)</f>
        <v>0</v>
      </c>
      <c r="H293" s="3">
        <f>Tabelle3!H$22*SIN(5*$B293+Tabelle3!H$23)</f>
        <v>-0.12940952255125984</v>
      </c>
      <c r="I293" s="3">
        <f>Tabelle3!I$22*SIN(6*$B293+Tabelle3!I$23)</f>
        <v>0</v>
      </c>
      <c r="J293" s="3">
        <f>Tabelle3!J$22*SIN(7*$B293+Tabelle3!J$23)</f>
        <v>0</v>
      </c>
      <c r="K293" s="3">
        <f>Tabelle3!K$22*SIN(8*$B293+Tabelle3!K$23)</f>
        <v>0</v>
      </c>
      <c r="L293" s="3">
        <f>Tabelle3!L$22*SIN(9*$B293+Tabelle3!L$23)</f>
        <v>0</v>
      </c>
      <c r="M293" s="3">
        <f>Tabelle3!M$22*SIN(10*$B293+Tabelle3!M$23)</f>
        <v>0</v>
      </c>
      <c r="N293" s="3">
        <f>Tabelle3!N$22*SIN(11*$B293+Tabelle3!N$23)</f>
        <v>0</v>
      </c>
      <c r="O293" s="3">
        <f>Tabelle3!O$22*SIN(12*$B293+Tabelle3!O$23)</f>
        <v>0</v>
      </c>
      <c r="P293" s="3">
        <f>Tabelle3!P$22*SIN(13*$B293+Tabelle3!P$23)</f>
        <v>0</v>
      </c>
      <c r="Q293" s="3">
        <f>Tabelle3!Q$22*SIN(14*$B293+Tabelle3!Q$23)</f>
        <v>0</v>
      </c>
      <c r="R293" s="3">
        <f>Tabelle3!R$22*SIN(15*$B293+Tabelle3!R$23)</f>
        <v>0</v>
      </c>
      <c r="S293" s="3">
        <f>Tabelle3!S$22*SIN(16*$B293+Tabelle3!S$23)</f>
        <v>0</v>
      </c>
      <c r="T293" s="6">
        <f t="shared" si="17"/>
        <v>0.8705904774487402</v>
      </c>
      <c r="U293" s="52">
        <f t="shared" si="18"/>
        <v>0.2253253960486309</v>
      </c>
      <c r="V293" s="53">
        <f t="shared" si="19"/>
        <v>-0.8409258262890688</v>
      </c>
    </row>
    <row r="294" spans="1:22" ht="13.5">
      <c r="A294" s="3">
        <v>286</v>
      </c>
      <c r="B294" s="3">
        <f t="shared" si="16"/>
        <v>4.991641660703783</v>
      </c>
      <c r="C294" s="5">
        <f>Tabelle3!$C$22</f>
        <v>1</v>
      </c>
      <c r="D294" s="3">
        <f>Tabelle3!D$22*SIN(1*$B294+Tabelle3!D$23)</f>
        <v>0</v>
      </c>
      <c r="E294" s="3">
        <f>Tabelle3!E$22*SIN(2*$B294+Tabelle3!E$23)</f>
        <v>0</v>
      </c>
      <c r="F294" s="3">
        <f>Tabelle3!F$22*SIN(3*$B294+Tabelle3!F$23)</f>
        <v>0</v>
      </c>
      <c r="G294" s="3">
        <f>Tabelle3!G$22*SIN(4*$B294+Tabelle3!G$23)</f>
        <v>0</v>
      </c>
      <c r="H294" s="3">
        <f>Tabelle3!H$22*SIN(5*$B294+Tabelle3!H$23)</f>
        <v>-0.0868240888334638</v>
      </c>
      <c r="I294" s="3">
        <f>Tabelle3!I$22*SIN(6*$B294+Tabelle3!I$23)</f>
        <v>0</v>
      </c>
      <c r="J294" s="3">
        <f>Tabelle3!J$22*SIN(7*$B294+Tabelle3!J$23)</f>
        <v>0</v>
      </c>
      <c r="K294" s="3">
        <f>Tabelle3!K$22*SIN(8*$B294+Tabelle3!K$23)</f>
        <v>0</v>
      </c>
      <c r="L294" s="3">
        <f>Tabelle3!L$22*SIN(9*$B294+Tabelle3!L$23)</f>
        <v>0</v>
      </c>
      <c r="M294" s="3">
        <f>Tabelle3!M$22*SIN(10*$B294+Tabelle3!M$23)</f>
        <v>0</v>
      </c>
      <c r="N294" s="3">
        <f>Tabelle3!N$22*SIN(11*$B294+Tabelle3!N$23)</f>
        <v>0</v>
      </c>
      <c r="O294" s="3">
        <f>Tabelle3!O$22*SIN(12*$B294+Tabelle3!O$23)</f>
        <v>0</v>
      </c>
      <c r="P294" s="3">
        <f>Tabelle3!P$22*SIN(13*$B294+Tabelle3!P$23)</f>
        <v>0</v>
      </c>
      <c r="Q294" s="3">
        <f>Tabelle3!Q$22*SIN(14*$B294+Tabelle3!Q$23)</f>
        <v>0</v>
      </c>
      <c r="R294" s="3">
        <f>Tabelle3!R$22*SIN(15*$B294+Tabelle3!R$23)</f>
        <v>0</v>
      </c>
      <c r="S294" s="3">
        <f>Tabelle3!S$22*SIN(16*$B294+Tabelle3!S$23)</f>
        <v>0</v>
      </c>
      <c r="T294" s="6">
        <f t="shared" si="17"/>
        <v>0.9131759111665362</v>
      </c>
      <c r="U294" s="52">
        <f t="shared" si="18"/>
        <v>0.25170539354972316</v>
      </c>
      <c r="V294" s="53">
        <f t="shared" si="19"/>
        <v>-0.8778010250579641</v>
      </c>
    </row>
    <row r="295" spans="1:22" ht="13.5">
      <c r="A295" s="3">
        <v>287</v>
      </c>
      <c r="B295" s="3">
        <f t="shared" si="16"/>
        <v>5.009094953223726</v>
      </c>
      <c r="C295" s="5">
        <f>Tabelle3!$C$22</f>
        <v>1</v>
      </c>
      <c r="D295" s="3">
        <f>Tabelle3!D$22*SIN(1*$B295+Tabelle3!D$23)</f>
        <v>0</v>
      </c>
      <c r="E295" s="3">
        <f>Tabelle3!E$22*SIN(2*$B295+Tabelle3!E$23)</f>
        <v>0</v>
      </c>
      <c r="F295" s="3">
        <f>Tabelle3!F$22*SIN(3*$B295+Tabelle3!F$23)</f>
        <v>0</v>
      </c>
      <c r="G295" s="3">
        <f>Tabelle3!G$22*SIN(4*$B295+Tabelle3!G$23)</f>
        <v>0</v>
      </c>
      <c r="H295" s="3">
        <f>Tabelle3!H$22*SIN(5*$B295+Tabelle3!H$23)</f>
        <v>-0.04357787137382864</v>
      </c>
      <c r="I295" s="3">
        <f>Tabelle3!I$22*SIN(6*$B295+Tabelle3!I$23)</f>
        <v>0</v>
      </c>
      <c r="J295" s="3">
        <f>Tabelle3!J$22*SIN(7*$B295+Tabelle3!J$23)</f>
        <v>0</v>
      </c>
      <c r="K295" s="3">
        <f>Tabelle3!K$22*SIN(8*$B295+Tabelle3!K$23)</f>
        <v>0</v>
      </c>
      <c r="L295" s="3">
        <f>Tabelle3!L$22*SIN(9*$B295+Tabelle3!L$23)</f>
        <v>0</v>
      </c>
      <c r="M295" s="3">
        <f>Tabelle3!M$22*SIN(10*$B295+Tabelle3!M$23)</f>
        <v>0</v>
      </c>
      <c r="N295" s="3">
        <f>Tabelle3!N$22*SIN(11*$B295+Tabelle3!N$23)</f>
        <v>0</v>
      </c>
      <c r="O295" s="3">
        <f>Tabelle3!O$22*SIN(12*$B295+Tabelle3!O$23)</f>
        <v>0</v>
      </c>
      <c r="P295" s="3">
        <f>Tabelle3!P$22*SIN(13*$B295+Tabelle3!P$23)</f>
        <v>0</v>
      </c>
      <c r="Q295" s="3">
        <f>Tabelle3!Q$22*SIN(14*$B295+Tabelle3!Q$23)</f>
        <v>0</v>
      </c>
      <c r="R295" s="3">
        <f>Tabelle3!R$22*SIN(15*$B295+Tabelle3!R$23)</f>
        <v>0</v>
      </c>
      <c r="S295" s="3">
        <f>Tabelle3!S$22*SIN(16*$B295+Tabelle3!S$23)</f>
        <v>0</v>
      </c>
      <c r="T295" s="6">
        <f t="shared" si="17"/>
        <v>0.9564221286261714</v>
      </c>
      <c r="U295" s="52">
        <f t="shared" si="18"/>
        <v>0.2796307681809823</v>
      </c>
      <c r="V295" s="53">
        <f t="shared" si="19"/>
        <v>-0.9146310303134977</v>
      </c>
    </row>
    <row r="296" spans="1:22" ht="13.5">
      <c r="A296" s="3">
        <v>288</v>
      </c>
      <c r="B296" s="3">
        <f t="shared" si="16"/>
        <v>5.026548245743669</v>
      </c>
      <c r="C296" s="5">
        <f>Tabelle3!$C$22</f>
        <v>1</v>
      </c>
      <c r="D296" s="3">
        <f>Tabelle3!D$22*SIN(1*$B296+Tabelle3!D$23)</f>
        <v>0</v>
      </c>
      <c r="E296" s="3">
        <f>Tabelle3!E$22*SIN(2*$B296+Tabelle3!E$23)</f>
        <v>0</v>
      </c>
      <c r="F296" s="3">
        <f>Tabelle3!F$22*SIN(3*$B296+Tabelle3!F$23)</f>
        <v>0</v>
      </c>
      <c r="G296" s="3">
        <f>Tabelle3!G$22*SIN(4*$B296+Tabelle3!G$23)</f>
        <v>0</v>
      </c>
      <c r="H296" s="3">
        <f>Tabelle3!H$22*SIN(5*$B296+Tabelle3!H$23)</f>
        <v>-4.90059381963448E-16</v>
      </c>
      <c r="I296" s="3">
        <f>Tabelle3!I$22*SIN(6*$B296+Tabelle3!I$23)</f>
        <v>0</v>
      </c>
      <c r="J296" s="3">
        <f>Tabelle3!J$22*SIN(7*$B296+Tabelle3!J$23)</f>
        <v>0</v>
      </c>
      <c r="K296" s="3">
        <f>Tabelle3!K$22*SIN(8*$B296+Tabelle3!K$23)</f>
        <v>0</v>
      </c>
      <c r="L296" s="3">
        <f>Tabelle3!L$22*SIN(9*$B296+Tabelle3!L$23)</f>
        <v>0</v>
      </c>
      <c r="M296" s="3">
        <f>Tabelle3!M$22*SIN(10*$B296+Tabelle3!M$23)</f>
        <v>0</v>
      </c>
      <c r="N296" s="3">
        <f>Tabelle3!N$22*SIN(11*$B296+Tabelle3!N$23)</f>
        <v>0</v>
      </c>
      <c r="O296" s="3">
        <f>Tabelle3!O$22*SIN(12*$B296+Tabelle3!O$23)</f>
        <v>0</v>
      </c>
      <c r="P296" s="3">
        <f>Tabelle3!P$22*SIN(13*$B296+Tabelle3!P$23)</f>
        <v>0</v>
      </c>
      <c r="Q296" s="3">
        <f>Tabelle3!Q$22*SIN(14*$B296+Tabelle3!Q$23)</f>
        <v>0</v>
      </c>
      <c r="R296" s="3">
        <f>Tabelle3!R$22*SIN(15*$B296+Tabelle3!R$23)</f>
        <v>0</v>
      </c>
      <c r="S296" s="3">
        <f>Tabelle3!S$22*SIN(16*$B296+Tabelle3!S$23)</f>
        <v>0</v>
      </c>
      <c r="T296" s="6">
        <f t="shared" si="17"/>
        <v>0.9999999999999996</v>
      </c>
      <c r="U296" s="52">
        <f t="shared" si="18"/>
        <v>0.3090169943749471</v>
      </c>
      <c r="V296" s="53">
        <f t="shared" si="19"/>
        <v>-0.9510565162951532</v>
      </c>
    </row>
    <row r="297" spans="1:22" ht="13.5">
      <c r="A297" s="3">
        <v>289</v>
      </c>
      <c r="B297" s="3">
        <f t="shared" si="16"/>
        <v>5.044001538263612</v>
      </c>
      <c r="C297" s="5">
        <f>Tabelle3!$C$22</f>
        <v>1</v>
      </c>
      <c r="D297" s="3">
        <f>Tabelle3!D$22*SIN(1*$B297+Tabelle3!D$23)</f>
        <v>0</v>
      </c>
      <c r="E297" s="3">
        <f>Tabelle3!E$22*SIN(2*$B297+Tabelle3!E$23)</f>
        <v>0</v>
      </c>
      <c r="F297" s="3">
        <f>Tabelle3!F$22*SIN(3*$B297+Tabelle3!F$23)</f>
        <v>0</v>
      </c>
      <c r="G297" s="3">
        <f>Tabelle3!G$22*SIN(4*$B297+Tabelle3!G$23)</f>
        <v>0</v>
      </c>
      <c r="H297" s="3">
        <f>Tabelle3!H$22*SIN(5*$B297+Tabelle3!H$23)</f>
        <v>0.04357787137382766</v>
      </c>
      <c r="I297" s="3">
        <f>Tabelle3!I$22*SIN(6*$B297+Tabelle3!I$23)</f>
        <v>0</v>
      </c>
      <c r="J297" s="3">
        <f>Tabelle3!J$22*SIN(7*$B297+Tabelle3!J$23)</f>
        <v>0</v>
      </c>
      <c r="K297" s="3">
        <f>Tabelle3!K$22*SIN(8*$B297+Tabelle3!K$23)</f>
        <v>0</v>
      </c>
      <c r="L297" s="3">
        <f>Tabelle3!L$22*SIN(9*$B297+Tabelle3!L$23)</f>
        <v>0</v>
      </c>
      <c r="M297" s="3">
        <f>Tabelle3!M$22*SIN(10*$B297+Tabelle3!M$23)</f>
        <v>0</v>
      </c>
      <c r="N297" s="3">
        <f>Tabelle3!N$22*SIN(11*$B297+Tabelle3!N$23)</f>
        <v>0</v>
      </c>
      <c r="O297" s="3">
        <f>Tabelle3!O$22*SIN(12*$B297+Tabelle3!O$23)</f>
        <v>0</v>
      </c>
      <c r="P297" s="3">
        <f>Tabelle3!P$22*SIN(13*$B297+Tabelle3!P$23)</f>
        <v>0</v>
      </c>
      <c r="Q297" s="3">
        <f>Tabelle3!Q$22*SIN(14*$B297+Tabelle3!Q$23)</f>
        <v>0</v>
      </c>
      <c r="R297" s="3">
        <f>Tabelle3!R$22*SIN(15*$B297+Tabelle3!R$23)</f>
        <v>0</v>
      </c>
      <c r="S297" s="3">
        <f>Tabelle3!S$22*SIN(16*$B297+Tabelle3!S$23)</f>
        <v>0</v>
      </c>
      <c r="T297" s="6">
        <f t="shared" si="17"/>
        <v>1.0435778713738277</v>
      </c>
      <c r="U297" s="52">
        <f t="shared" si="18"/>
        <v>0.33975572161550477</v>
      </c>
      <c r="V297" s="53">
        <f t="shared" si="19"/>
        <v>-0.9867222624683488</v>
      </c>
    </row>
    <row r="298" spans="1:22" ht="13.5">
      <c r="A298" s="3">
        <v>290</v>
      </c>
      <c r="B298" s="3">
        <f t="shared" si="16"/>
        <v>5.061454830783555</v>
      </c>
      <c r="C298" s="5">
        <f>Tabelle3!$C$22</f>
        <v>1</v>
      </c>
      <c r="D298" s="3">
        <f>Tabelle3!D$22*SIN(1*$B298+Tabelle3!D$23)</f>
        <v>0</v>
      </c>
      <c r="E298" s="3">
        <f>Tabelle3!E$22*SIN(2*$B298+Tabelle3!E$23)</f>
        <v>0</v>
      </c>
      <c r="F298" s="3">
        <f>Tabelle3!F$22*SIN(3*$B298+Tabelle3!F$23)</f>
        <v>0</v>
      </c>
      <c r="G298" s="3">
        <f>Tabelle3!G$22*SIN(4*$B298+Tabelle3!G$23)</f>
        <v>0</v>
      </c>
      <c r="H298" s="3">
        <f>Tabelle3!H$22*SIN(5*$B298+Tabelle3!H$23)</f>
        <v>0.08682408883346285</v>
      </c>
      <c r="I298" s="3">
        <f>Tabelle3!I$22*SIN(6*$B298+Tabelle3!I$23)</f>
        <v>0</v>
      </c>
      <c r="J298" s="3">
        <f>Tabelle3!J$22*SIN(7*$B298+Tabelle3!J$23)</f>
        <v>0</v>
      </c>
      <c r="K298" s="3">
        <f>Tabelle3!K$22*SIN(8*$B298+Tabelle3!K$23)</f>
        <v>0</v>
      </c>
      <c r="L298" s="3">
        <f>Tabelle3!L$22*SIN(9*$B298+Tabelle3!L$23)</f>
        <v>0</v>
      </c>
      <c r="M298" s="3">
        <f>Tabelle3!M$22*SIN(10*$B298+Tabelle3!M$23)</f>
        <v>0</v>
      </c>
      <c r="N298" s="3">
        <f>Tabelle3!N$22*SIN(11*$B298+Tabelle3!N$23)</f>
        <v>0</v>
      </c>
      <c r="O298" s="3">
        <f>Tabelle3!O$22*SIN(12*$B298+Tabelle3!O$23)</f>
        <v>0</v>
      </c>
      <c r="P298" s="3">
        <f>Tabelle3!P$22*SIN(13*$B298+Tabelle3!P$23)</f>
        <v>0</v>
      </c>
      <c r="Q298" s="3">
        <f>Tabelle3!Q$22*SIN(14*$B298+Tabelle3!Q$23)</f>
        <v>0</v>
      </c>
      <c r="R298" s="3">
        <f>Tabelle3!R$22*SIN(15*$B298+Tabelle3!R$23)</f>
        <v>0</v>
      </c>
      <c r="S298" s="3">
        <f>Tabelle3!S$22*SIN(16*$B298+Tabelle3!S$23)</f>
        <v>0</v>
      </c>
      <c r="T298" s="6">
        <f t="shared" si="17"/>
        <v>1.0868240888334628</v>
      </c>
      <c r="U298" s="52">
        <f t="shared" si="18"/>
        <v>0.37171573063260965</v>
      </c>
      <c r="V298" s="53">
        <f t="shared" si="19"/>
        <v>-1.0212805763691737</v>
      </c>
    </row>
    <row r="299" spans="1:22" ht="13.5">
      <c r="A299" s="3">
        <v>291</v>
      </c>
      <c r="B299" s="3">
        <f t="shared" si="16"/>
        <v>5.078908123303498</v>
      </c>
      <c r="C299" s="5">
        <f>Tabelle3!$C$22</f>
        <v>1</v>
      </c>
      <c r="D299" s="3">
        <f>Tabelle3!D$22*SIN(1*$B299+Tabelle3!D$23)</f>
        <v>0</v>
      </c>
      <c r="E299" s="3">
        <f>Tabelle3!E$22*SIN(2*$B299+Tabelle3!E$23)</f>
        <v>0</v>
      </c>
      <c r="F299" s="3">
        <f>Tabelle3!F$22*SIN(3*$B299+Tabelle3!F$23)</f>
        <v>0</v>
      </c>
      <c r="G299" s="3">
        <f>Tabelle3!G$22*SIN(4*$B299+Tabelle3!G$23)</f>
        <v>0</v>
      </c>
      <c r="H299" s="3">
        <f>Tabelle3!H$22*SIN(5*$B299+Tabelle3!H$23)</f>
        <v>0.1294095225512589</v>
      </c>
      <c r="I299" s="3">
        <f>Tabelle3!I$22*SIN(6*$B299+Tabelle3!I$23)</f>
        <v>0</v>
      </c>
      <c r="J299" s="3">
        <f>Tabelle3!J$22*SIN(7*$B299+Tabelle3!J$23)</f>
        <v>0</v>
      </c>
      <c r="K299" s="3">
        <f>Tabelle3!K$22*SIN(8*$B299+Tabelle3!K$23)</f>
        <v>0</v>
      </c>
      <c r="L299" s="3">
        <f>Tabelle3!L$22*SIN(9*$B299+Tabelle3!L$23)</f>
        <v>0</v>
      </c>
      <c r="M299" s="3">
        <f>Tabelle3!M$22*SIN(10*$B299+Tabelle3!M$23)</f>
        <v>0</v>
      </c>
      <c r="N299" s="3">
        <f>Tabelle3!N$22*SIN(11*$B299+Tabelle3!N$23)</f>
        <v>0</v>
      </c>
      <c r="O299" s="3">
        <f>Tabelle3!O$22*SIN(12*$B299+Tabelle3!O$23)</f>
        <v>0</v>
      </c>
      <c r="P299" s="3">
        <f>Tabelle3!P$22*SIN(13*$B299+Tabelle3!P$23)</f>
        <v>0</v>
      </c>
      <c r="Q299" s="3">
        <f>Tabelle3!Q$22*SIN(14*$B299+Tabelle3!Q$23)</f>
        <v>0</v>
      </c>
      <c r="R299" s="3">
        <f>Tabelle3!R$22*SIN(15*$B299+Tabelle3!R$23)</f>
        <v>0</v>
      </c>
      <c r="S299" s="3">
        <f>Tabelle3!S$22*SIN(16*$B299+Tabelle3!S$23)</f>
        <v>0</v>
      </c>
      <c r="T299" s="6">
        <f t="shared" si="17"/>
        <v>1.1294095225512588</v>
      </c>
      <c r="U299" s="52">
        <f t="shared" si="18"/>
        <v>0.4047441747936304</v>
      </c>
      <c r="V299" s="53">
        <f t="shared" si="19"/>
        <v>-1.0543946237534056</v>
      </c>
    </row>
    <row r="300" spans="1:22" ht="13.5">
      <c r="A300" s="3">
        <v>292</v>
      </c>
      <c r="B300" s="3">
        <f t="shared" si="16"/>
        <v>5.096361415823442</v>
      </c>
      <c r="C300" s="5">
        <f>Tabelle3!$C$22</f>
        <v>1</v>
      </c>
      <c r="D300" s="3">
        <f>Tabelle3!D$22*SIN(1*$B300+Tabelle3!D$23)</f>
        <v>0</v>
      </c>
      <c r="E300" s="3">
        <f>Tabelle3!E$22*SIN(2*$B300+Tabelle3!E$23)</f>
        <v>0</v>
      </c>
      <c r="F300" s="3">
        <f>Tabelle3!F$22*SIN(3*$B300+Tabelle3!F$23)</f>
        <v>0</v>
      </c>
      <c r="G300" s="3">
        <f>Tabelle3!G$22*SIN(4*$B300+Tabelle3!G$23)</f>
        <v>0</v>
      </c>
      <c r="H300" s="3">
        <f>Tabelle3!H$22*SIN(5*$B300+Tabelle3!H$23)</f>
        <v>0.17101007166283372</v>
      </c>
      <c r="I300" s="3">
        <f>Tabelle3!I$22*SIN(6*$B300+Tabelle3!I$23)</f>
        <v>0</v>
      </c>
      <c r="J300" s="3">
        <f>Tabelle3!J$22*SIN(7*$B300+Tabelle3!J$23)</f>
        <v>0</v>
      </c>
      <c r="K300" s="3">
        <f>Tabelle3!K$22*SIN(8*$B300+Tabelle3!K$23)</f>
        <v>0</v>
      </c>
      <c r="L300" s="3">
        <f>Tabelle3!L$22*SIN(9*$B300+Tabelle3!L$23)</f>
        <v>0</v>
      </c>
      <c r="M300" s="3">
        <f>Tabelle3!M$22*SIN(10*$B300+Tabelle3!M$23)</f>
        <v>0</v>
      </c>
      <c r="N300" s="3">
        <f>Tabelle3!N$22*SIN(11*$B300+Tabelle3!N$23)</f>
        <v>0</v>
      </c>
      <c r="O300" s="3">
        <f>Tabelle3!O$22*SIN(12*$B300+Tabelle3!O$23)</f>
        <v>0</v>
      </c>
      <c r="P300" s="3">
        <f>Tabelle3!P$22*SIN(13*$B300+Tabelle3!P$23)</f>
        <v>0</v>
      </c>
      <c r="Q300" s="3">
        <f>Tabelle3!Q$22*SIN(14*$B300+Tabelle3!Q$23)</f>
        <v>0</v>
      </c>
      <c r="R300" s="3">
        <f>Tabelle3!R$22*SIN(15*$B300+Tabelle3!R$23)</f>
        <v>0</v>
      </c>
      <c r="S300" s="3">
        <f>Tabelle3!S$22*SIN(16*$B300+Tabelle3!S$23)</f>
        <v>0</v>
      </c>
      <c r="T300" s="6">
        <f t="shared" si="17"/>
        <v>1.1710100716628338</v>
      </c>
      <c r="U300" s="52">
        <f t="shared" si="18"/>
        <v>0.4386680938013371</v>
      </c>
      <c r="V300" s="53">
        <f t="shared" si="19"/>
        <v>-1.0857416319808761</v>
      </c>
    </row>
    <row r="301" spans="1:22" ht="13.5">
      <c r="A301" s="3">
        <v>293</v>
      </c>
      <c r="B301" s="3">
        <f t="shared" si="16"/>
        <v>5.113814708343385</v>
      </c>
      <c r="C301" s="5">
        <f>Tabelle3!$C$22</f>
        <v>1</v>
      </c>
      <c r="D301" s="3">
        <f>Tabelle3!D$22*SIN(1*$B301+Tabelle3!D$23)</f>
        <v>0</v>
      </c>
      <c r="E301" s="3">
        <f>Tabelle3!E$22*SIN(2*$B301+Tabelle3!E$23)</f>
        <v>0</v>
      </c>
      <c r="F301" s="3">
        <f>Tabelle3!F$22*SIN(3*$B301+Tabelle3!F$23)</f>
        <v>0</v>
      </c>
      <c r="G301" s="3">
        <f>Tabelle3!G$22*SIN(4*$B301+Tabelle3!G$23)</f>
        <v>0</v>
      </c>
      <c r="H301" s="3">
        <f>Tabelle3!H$22*SIN(5*$B301+Tabelle3!H$23)</f>
        <v>0.21130913087034825</v>
      </c>
      <c r="I301" s="3">
        <f>Tabelle3!I$22*SIN(6*$B301+Tabelle3!I$23)</f>
        <v>0</v>
      </c>
      <c r="J301" s="3">
        <f>Tabelle3!J$22*SIN(7*$B301+Tabelle3!J$23)</f>
        <v>0</v>
      </c>
      <c r="K301" s="3">
        <f>Tabelle3!K$22*SIN(8*$B301+Tabelle3!K$23)</f>
        <v>0</v>
      </c>
      <c r="L301" s="3">
        <f>Tabelle3!L$22*SIN(9*$B301+Tabelle3!L$23)</f>
        <v>0</v>
      </c>
      <c r="M301" s="3">
        <f>Tabelle3!M$22*SIN(10*$B301+Tabelle3!M$23)</f>
        <v>0</v>
      </c>
      <c r="N301" s="3">
        <f>Tabelle3!N$22*SIN(11*$B301+Tabelle3!N$23)</f>
        <v>0</v>
      </c>
      <c r="O301" s="3">
        <f>Tabelle3!O$22*SIN(12*$B301+Tabelle3!O$23)</f>
        <v>0</v>
      </c>
      <c r="P301" s="3">
        <f>Tabelle3!P$22*SIN(13*$B301+Tabelle3!P$23)</f>
        <v>0</v>
      </c>
      <c r="Q301" s="3">
        <f>Tabelle3!Q$22*SIN(14*$B301+Tabelle3!Q$23)</f>
        <v>0</v>
      </c>
      <c r="R301" s="3">
        <f>Tabelle3!R$22*SIN(15*$B301+Tabelle3!R$23)</f>
        <v>0</v>
      </c>
      <c r="S301" s="3">
        <f>Tabelle3!S$22*SIN(16*$B301+Tabelle3!S$23)</f>
        <v>0</v>
      </c>
      <c r="T301" s="6">
        <f t="shared" si="17"/>
        <v>1.2113091308703483</v>
      </c>
      <c r="U301" s="52">
        <f t="shared" si="18"/>
        <v>0.4732961836543323</v>
      </c>
      <c r="V301" s="53">
        <f t="shared" si="19"/>
        <v>-1.115015933997413</v>
      </c>
    </row>
    <row r="302" spans="1:22" ht="13.5">
      <c r="A302" s="3">
        <v>294</v>
      </c>
      <c r="B302" s="3">
        <f t="shared" si="16"/>
        <v>5.131268000863329</v>
      </c>
      <c r="C302" s="5">
        <f>Tabelle3!$C$22</f>
        <v>1</v>
      </c>
      <c r="D302" s="3">
        <f>Tabelle3!D$22*SIN(1*$B302+Tabelle3!D$23)</f>
        <v>0</v>
      </c>
      <c r="E302" s="3">
        <f>Tabelle3!E$22*SIN(2*$B302+Tabelle3!E$23)</f>
        <v>0</v>
      </c>
      <c r="F302" s="3">
        <f>Tabelle3!F$22*SIN(3*$B302+Tabelle3!F$23)</f>
        <v>0</v>
      </c>
      <c r="G302" s="3">
        <f>Tabelle3!G$22*SIN(4*$B302+Tabelle3!G$23)</f>
        <v>0</v>
      </c>
      <c r="H302" s="3">
        <f>Tabelle3!H$22*SIN(5*$B302+Tabelle3!H$23)</f>
        <v>0.25000000000000083</v>
      </c>
      <c r="I302" s="3">
        <f>Tabelle3!I$22*SIN(6*$B302+Tabelle3!I$23)</f>
        <v>0</v>
      </c>
      <c r="J302" s="3">
        <f>Tabelle3!J$22*SIN(7*$B302+Tabelle3!J$23)</f>
        <v>0</v>
      </c>
      <c r="K302" s="3">
        <f>Tabelle3!K$22*SIN(8*$B302+Tabelle3!K$23)</f>
        <v>0</v>
      </c>
      <c r="L302" s="3">
        <f>Tabelle3!L$22*SIN(9*$B302+Tabelle3!L$23)</f>
        <v>0</v>
      </c>
      <c r="M302" s="3">
        <f>Tabelle3!M$22*SIN(10*$B302+Tabelle3!M$23)</f>
        <v>0</v>
      </c>
      <c r="N302" s="3">
        <f>Tabelle3!N$22*SIN(11*$B302+Tabelle3!N$23)</f>
        <v>0</v>
      </c>
      <c r="O302" s="3">
        <f>Tabelle3!O$22*SIN(12*$B302+Tabelle3!O$23)</f>
        <v>0</v>
      </c>
      <c r="P302" s="3">
        <f>Tabelle3!P$22*SIN(13*$B302+Tabelle3!P$23)</f>
        <v>0</v>
      </c>
      <c r="Q302" s="3">
        <f>Tabelle3!Q$22*SIN(14*$B302+Tabelle3!Q$23)</f>
        <v>0</v>
      </c>
      <c r="R302" s="3">
        <f>Tabelle3!R$22*SIN(15*$B302+Tabelle3!R$23)</f>
        <v>0</v>
      </c>
      <c r="S302" s="3">
        <f>Tabelle3!S$22*SIN(16*$B302+Tabelle3!S$23)</f>
        <v>0</v>
      </c>
      <c r="T302" s="6">
        <f t="shared" si="17"/>
        <v>1.2500000000000009</v>
      </c>
      <c r="U302" s="52">
        <f t="shared" si="18"/>
        <v>0.5084208038447511</v>
      </c>
      <c r="V302" s="53">
        <f t="shared" si="19"/>
        <v>-1.1419318220532517</v>
      </c>
    </row>
    <row r="303" spans="1:22" ht="13.5">
      <c r="A303" s="3">
        <v>295</v>
      </c>
      <c r="B303" s="3">
        <f t="shared" si="16"/>
        <v>5.1487212933832724</v>
      </c>
      <c r="C303" s="5">
        <f>Tabelle3!$C$22</f>
        <v>1</v>
      </c>
      <c r="D303" s="3">
        <f>Tabelle3!D$22*SIN(1*$B303+Tabelle3!D$23)</f>
        <v>0</v>
      </c>
      <c r="E303" s="3">
        <f>Tabelle3!E$22*SIN(2*$B303+Tabelle3!E$23)</f>
        <v>0</v>
      </c>
      <c r="F303" s="3">
        <f>Tabelle3!F$22*SIN(3*$B303+Tabelle3!F$23)</f>
        <v>0</v>
      </c>
      <c r="G303" s="3">
        <f>Tabelle3!G$22*SIN(4*$B303+Tabelle3!G$23)</f>
        <v>0</v>
      </c>
      <c r="H303" s="3">
        <f>Tabelle3!H$22*SIN(5*$B303+Tabelle3!H$23)</f>
        <v>0.2867882181755231</v>
      </c>
      <c r="I303" s="3">
        <f>Tabelle3!I$22*SIN(6*$B303+Tabelle3!I$23)</f>
        <v>0</v>
      </c>
      <c r="J303" s="3">
        <f>Tabelle3!J$22*SIN(7*$B303+Tabelle3!J$23)</f>
        <v>0</v>
      </c>
      <c r="K303" s="3">
        <f>Tabelle3!K$22*SIN(8*$B303+Tabelle3!K$23)</f>
        <v>0</v>
      </c>
      <c r="L303" s="3">
        <f>Tabelle3!L$22*SIN(9*$B303+Tabelle3!L$23)</f>
        <v>0</v>
      </c>
      <c r="M303" s="3">
        <f>Tabelle3!M$22*SIN(10*$B303+Tabelle3!M$23)</f>
        <v>0</v>
      </c>
      <c r="N303" s="3">
        <f>Tabelle3!N$22*SIN(11*$B303+Tabelle3!N$23)</f>
        <v>0</v>
      </c>
      <c r="O303" s="3">
        <f>Tabelle3!O$22*SIN(12*$B303+Tabelle3!O$23)</f>
        <v>0</v>
      </c>
      <c r="P303" s="3">
        <f>Tabelle3!P$22*SIN(13*$B303+Tabelle3!P$23)</f>
        <v>0</v>
      </c>
      <c r="Q303" s="3">
        <f>Tabelle3!Q$22*SIN(14*$B303+Tabelle3!Q$23)</f>
        <v>0</v>
      </c>
      <c r="R303" s="3">
        <f>Tabelle3!R$22*SIN(15*$B303+Tabelle3!R$23)</f>
        <v>0</v>
      </c>
      <c r="S303" s="3">
        <f>Tabelle3!S$22*SIN(16*$B303+Tabelle3!S$23)</f>
        <v>0</v>
      </c>
      <c r="T303" s="6">
        <f t="shared" si="17"/>
        <v>1.286788218175523</v>
      </c>
      <c r="U303" s="52">
        <f t="shared" si="18"/>
        <v>0.5438201999937516</v>
      </c>
      <c r="V303" s="53">
        <f t="shared" si="19"/>
        <v>-1.1662261823994922</v>
      </c>
    </row>
    <row r="304" spans="1:22" ht="13.5">
      <c r="A304" s="3">
        <v>296</v>
      </c>
      <c r="B304" s="3">
        <f t="shared" si="16"/>
        <v>5.1661745859032155</v>
      </c>
      <c r="C304" s="5">
        <f>Tabelle3!$C$22</f>
        <v>1</v>
      </c>
      <c r="D304" s="3">
        <f>Tabelle3!D$22*SIN(1*$B304+Tabelle3!D$23)</f>
        <v>0</v>
      </c>
      <c r="E304" s="3">
        <f>Tabelle3!E$22*SIN(2*$B304+Tabelle3!E$23)</f>
        <v>0</v>
      </c>
      <c r="F304" s="3">
        <f>Tabelle3!F$22*SIN(3*$B304+Tabelle3!F$23)</f>
        <v>0</v>
      </c>
      <c r="G304" s="3">
        <f>Tabelle3!G$22*SIN(4*$B304+Tabelle3!G$23)</f>
        <v>0</v>
      </c>
      <c r="H304" s="3">
        <f>Tabelle3!H$22*SIN(5*$B304+Tabelle3!H$23)</f>
        <v>0.32139380484326896</v>
      </c>
      <c r="I304" s="3">
        <f>Tabelle3!I$22*SIN(6*$B304+Tabelle3!I$23)</f>
        <v>0</v>
      </c>
      <c r="J304" s="3">
        <f>Tabelle3!J$22*SIN(7*$B304+Tabelle3!J$23)</f>
        <v>0</v>
      </c>
      <c r="K304" s="3">
        <f>Tabelle3!K$22*SIN(8*$B304+Tabelle3!K$23)</f>
        <v>0</v>
      </c>
      <c r="L304" s="3">
        <f>Tabelle3!L$22*SIN(9*$B304+Tabelle3!L$23)</f>
        <v>0</v>
      </c>
      <c r="M304" s="3">
        <f>Tabelle3!M$22*SIN(10*$B304+Tabelle3!M$23)</f>
        <v>0</v>
      </c>
      <c r="N304" s="3">
        <f>Tabelle3!N$22*SIN(11*$B304+Tabelle3!N$23)</f>
        <v>0</v>
      </c>
      <c r="O304" s="3">
        <f>Tabelle3!O$22*SIN(12*$B304+Tabelle3!O$23)</f>
        <v>0</v>
      </c>
      <c r="P304" s="3">
        <f>Tabelle3!P$22*SIN(13*$B304+Tabelle3!P$23)</f>
        <v>0</v>
      </c>
      <c r="Q304" s="3">
        <f>Tabelle3!Q$22*SIN(14*$B304+Tabelle3!Q$23)</f>
        <v>0</v>
      </c>
      <c r="R304" s="3">
        <f>Tabelle3!R$22*SIN(15*$B304+Tabelle3!R$23)</f>
        <v>0</v>
      </c>
      <c r="S304" s="3">
        <f>Tabelle3!S$22*SIN(16*$B304+Tabelle3!S$23)</f>
        <v>0</v>
      </c>
      <c r="T304" s="6">
        <f t="shared" si="17"/>
        <v>1.321393804843269</v>
      </c>
      <c r="U304" s="52">
        <f t="shared" si="18"/>
        <v>0.5792609175891261</v>
      </c>
      <c r="V304" s="53">
        <f t="shared" si="19"/>
        <v>-1.1876608846097336</v>
      </c>
    </row>
    <row r="305" spans="1:22" ht="13.5">
      <c r="A305" s="3">
        <v>297</v>
      </c>
      <c r="B305" s="3">
        <f t="shared" si="16"/>
        <v>5.183627878423159</v>
      </c>
      <c r="C305" s="5">
        <f>Tabelle3!$C$22</f>
        <v>1</v>
      </c>
      <c r="D305" s="3">
        <f>Tabelle3!D$22*SIN(1*$B305+Tabelle3!D$23)</f>
        <v>0</v>
      </c>
      <c r="E305" s="3">
        <f>Tabelle3!E$22*SIN(2*$B305+Tabelle3!E$23)</f>
        <v>0</v>
      </c>
      <c r="F305" s="3">
        <f>Tabelle3!F$22*SIN(3*$B305+Tabelle3!F$23)</f>
        <v>0</v>
      </c>
      <c r="G305" s="3">
        <f>Tabelle3!G$22*SIN(4*$B305+Tabelle3!G$23)</f>
        <v>0</v>
      </c>
      <c r="H305" s="3">
        <f>Tabelle3!H$22*SIN(5*$B305+Tabelle3!H$23)</f>
        <v>0.35355339059327373</v>
      </c>
      <c r="I305" s="3">
        <f>Tabelle3!I$22*SIN(6*$B305+Tabelle3!I$23)</f>
        <v>0</v>
      </c>
      <c r="J305" s="3">
        <f>Tabelle3!J$22*SIN(7*$B305+Tabelle3!J$23)</f>
        <v>0</v>
      </c>
      <c r="K305" s="3">
        <f>Tabelle3!K$22*SIN(8*$B305+Tabelle3!K$23)</f>
        <v>0</v>
      </c>
      <c r="L305" s="3">
        <f>Tabelle3!L$22*SIN(9*$B305+Tabelle3!L$23)</f>
        <v>0</v>
      </c>
      <c r="M305" s="3">
        <f>Tabelle3!M$22*SIN(10*$B305+Tabelle3!M$23)</f>
        <v>0</v>
      </c>
      <c r="N305" s="3">
        <f>Tabelle3!N$22*SIN(11*$B305+Tabelle3!N$23)</f>
        <v>0</v>
      </c>
      <c r="O305" s="3">
        <f>Tabelle3!O$22*SIN(12*$B305+Tabelle3!O$23)</f>
        <v>0</v>
      </c>
      <c r="P305" s="3">
        <f>Tabelle3!P$22*SIN(13*$B305+Tabelle3!P$23)</f>
        <v>0</v>
      </c>
      <c r="Q305" s="3">
        <f>Tabelle3!Q$22*SIN(14*$B305+Tabelle3!Q$23)</f>
        <v>0</v>
      </c>
      <c r="R305" s="3">
        <f>Tabelle3!R$22*SIN(15*$B305+Tabelle3!R$23)</f>
        <v>0</v>
      </c>
      <c r="S305" s="3">
        <f>Tabelle3!S$22*SIN(16*$B305+Tabelle3!S$23)</f>
        <v>0</v>
      </c>
      <c r="T305" s="6">
        <f t="shared" si="17"/>
        <v>1.3535533905932737</v>
      </c>
      <c r="U305" s="52">
        <f t="shared" si="18"/>
        <v>0.6145003802195981</v>
      </c>
      <c r="V305" s="53">
        <f t="shared" si="19"/>
        <v>-1.206024901855893</v>
      </c>
    </row>
    <row r="306" spans="1:22" ht="13.5">
      <c r="A306" s="3">
        <v>298</v>
      </c>
      <c r="B306" s="3">
        <f t="shared" si="16"/>
        <v>5.201081170943102</v>
      </c>
      <c r="C306" s="5">
        <f>Tabelle3!$C$22</f>
        <v>1</v>
      </c>
      <c r="D306" s="3">
        <f>Tabelle3!D$22*SIN(1*$B306+Tabelle3!D$23)</f>
        <v>0</v>
      </c>
      <c r="E306" s="3">
        <f>Tabelle3!E$22*SIN(2*$B306+Tabelle3!E$23)</f>
        <v>0</v>
      </c>
      <c r="F306" s="3">
        <f>Tabelle3!F$22*SIN(3*$B306+Tabelle3!F$23)</f>
        <v>0</v>
      </c>
      <c r="G306" s="3">
        <f>Tabelle3!G$22*SIN(4*$B306+Tabelle3!G$23)</f>
        <v>0</v>
      </c>
      <c r="H306" s="3">
        <f>Tabelle3!H$22*SIN(5*$B306+Tabelle3!H$23)</f>
        <v>0.3830222215594884</v>
      </c>
      <c r="I306" s="3">
        <f>Tabelle3!I$22*SIN(6*$B306+Tabelle3!I$23)</f>
        <v>0</v>
      </c>
      <c r="J306" s="3">
        <f>Tabelle3!J$22*SIN(7*$B306+Tabelle3!J$23)</f>
        <v>0</v>
      </c>
      <c r="K306" s="3">
        <f>Tabelle3!K$22*SIN(8*$B306+Tabelle3!K$23)</f>
        <v>0</v>
      </c>
      <c r="L306" s="3">
        <f>Tabelle3!L$22*SIN(9*$B306+Tabelle3!L$23)</f>
        <v>0</v>
      </c>
      <c r="M306" s="3">
        <f>Tabelle3!M$22*SIN(10*$B306+Tabelle3!M$23)</f>
        <v>0</v>
      </c>
      <c r="N306" s="3">
        <f>Tabelle3!N$22*SIN(11*$B306+Tabelle3!N$23)</f>
        <v>0</v>
      </c>
      <c r="O306" s="3">
        <f>Tabelle3!O$22*SIN(12*$B306+Tabelle3!O$23)</f>
        <v>0</v>
      </c>
      <c r="P306" s="3">
        <f>Tabelle3!P$22*SIN(13*$B306+Tabelle3!P$23)</f>
        <v>0</v>
      </c>
      <c r="Q306" s="3">
        <f>Tabelle3!Q$22*SIN(14*$B306+Tabelle3!Q$23)</f>
        <v>0</v>
      </c>
      <c r="R306" s="3">
        <f>Tabelle3!R$22*SIN(15*$B306+Tabelle3!R$23)</f>
        <v>0</v>
      </c>
      <c r="S306" s="3">
        <f>Tabelle3!S$22*SIN(16*$B306+Tabelle3!S$23)</f>
        <v>0</v>
      </c>
      <c r="T306" s="6">
        <f t="shared" si="17"/>
        <v>1.3830222215594885</v>
      </c>
      <c r="U306" s="52">
        <f t="shared" si="18"/>
        <v>0.649289603723147</v>
      </c>
      <c r="V306" s="53">
        <f t="shared" si="19"/>
        <v>-1.2211361413963562</v>
      </c>
    </row>
    <row r="307" spans="1:22" ht="13.5">
      <c r="A307" s="3">
        <v>299</v>
      </c>
      <c r="B307" s="3">
        <f t="shared" si="16"/>
        <v>5.218534463463045</v>
      </c>
      <c r="C307" s="5">
        <f>Tabelle3!$C$22</f>
        <v>1</v>
      </c>
      <c r="D307" s="3">
        <f>Tabelle3!D$22*SIN(1*$B307+Tabelle3!D$23)</f>
        <v>0</v>
      </c>
      <c r="E307" s="3">
        <f>Tabelle3!E$22*SIN(2*$B307+Tabelle3!E$23)</f>
        <v>0</v>
      </c>
      <c r="F307" s="3">
        <f>Tabelle3!F$22*SIN(3*$B307+Tabelle3!F$23)</f>
        <v>0</v>
      </c>
      <c r="G307" s="3">
        <f>Tabelle3!G$22*SIN(4*$B307+Tabelle3!G$23)</f>
        <v>0</v>
      </c>
      <c r="H307" s="3">
        <f>Tabelle3!H$22*SIN(5*$B307+Tabelle3!H$23)</f>
        <v>0.4095760221444948</v>
      </c>
      <c r="I307" s="3">
        <f>Tabelle3!I$22*SIN(6*$B307+Tabelle3!I$23)</f>
        <v>0</v>
      </c>
      <c r="J307" s="3">
        <f>Tabelle3!J$22*SIN(7*$B307+Tabelle3!J$23)</f>
        <v>0</v>
      </c>
      <c r="K307" s="3">
        <f>Tabelle3!K$22*SIN(8*$B307+Tabelle3!K$23)</f>
        <v>0</v>
      </c>
      <c r="L307" s="3">
        <f>Tabelle3!L$22*SIN(9*$B307+Tabelle3!L$23)</f>
        <v>0</v>
      </c>
      <c r="M307" s="3">
        <f>Tabelle3!M$22*SIN(10*$B307+Tabelle3!M$23)</f>
        <v>0</v>
      </c>
      <c r="N307" s="3">
        <f>Tabelle3!N$22*SIN(11*$B307+Tabelle3!N$23)</f>
        <v>0</v>
      </c>
      <c r="O307" s="3">
        <f>Tabelle3!O$22*SIN(12*$B307+Tabelle3!O$23)</f>
        <v>0</v>
      </c>
      <c r="P307" s="3">
        <f>Tabelle3!P$22*SIN(13*$B307+Tabelle3!P$23)</f>
        <v>0</v>
      </c>
      <c r="Q307" s="3">
        <f>Tabelle3!Q$22*SIN(14*$B307+Tabelle3!Q$23)</f>
        <v>0</v>
      </c>
      <c r="R307" s="3">
        <f>Tabelle3!R$22*SIN(15*$B307+Tabelle3!R$23)</f>
        <v>0</v>
      </c>
      <c r="S307" s="3">
        <f>Tabelle3!S$22*SIN(16*$B307+Tabelle3!S$23)</f>
        <v>0</v>
      </c>
      <c r="T307" s="6">
        <f t="shared" si="17"/>
        <v>1.4095760221444948</v>
      </c>
      <c r="U307" s="52">
        <f t="shared" si="18"/>
        <v>0.6833760160042142</v>
      </c>
      <c r="V307" s="53">
        <f t="shared" si="19"/>
        <v>-1.232842967678733</v>
      </c>
    </row>
    <row r="308" spans="1:22" ht="13.5">
      <c r="A308" s="3">
        <v>300</v>
      </c>
      <c r="B308" s="3">
        <f t="shared" si="16"/>
        <v>5.235987755982989</v>
      </c>
      <c r="C308" s="5">
        <f>Tabelle3!$C$22</f>
        <v>1</v>
      </c>
      <c r="D308" s="3">
        <f>Tabelle3!D$22*SIN(1*$B308+Tabelle3!D$23)</f>
        <v>0</v>
      </c>
      <c r="E308" s="3">
        <f>Tabelle3!E$22*SIN(2*$B308+Tabelle3!E$23)</f>
        <v>0</v>
      </c>
      <c r="F308" s="3">
        <f>Tabelle3!F$22*SIN(3*$B308+Tabelle3!F$23)</f>
        <v>0</v>
      </c>
      <c r="G308" s="3">
        <f>Tabelle3!G$22*SIN(4*$B308+Tabelle3!G$23)</f>
        <v>0</v>
      </c>
      <c r="H308" s="3">
        <f>Tabelle3!H$22*SIN(5*$B308+Tabelle3!H$23)</f>
        <v>0.4330127018922197</v>
      </c>
      <c r="I308" s="3">
        <f>Tabelle3!I$22*SIN(6*$B308+Tabelle3!I$23)</f>
        <v>0</v>
      </c>
      <c r="J308" s="3">
        <f>Tabelle3!J$22*SIN(7*$B308+Tabelle3!J$23)</f>
        <v>0</v>
      </c>
      <c r="K308" s="3">
        <f>Tabelle3!K$22*SIN(8*$B308+Tabelle3!K$23)</f>
        <v>0</v>
      </c>
      <c r="L308" s="3">
        <f>Tabelle3!L$22*SIN(9*$B308+Tabelle3!L$23)</f>
        <v>0</v>
      </c>
      <c r="M308" s="3">
        <f>Tabelle3!M$22*SIN(10*$B308+Tabelle3!M$23)</f>
        <v>0</v>
      </c>
      <c r="N308" s="3">
        <f>Tabelle3!N$22*SIN(11*$B308+Tabelle3!N$23)</f>
        <v>0</v>
      </c>
      <c r="O308" s="3">
        <f>Tabelle3!O$22*SIN(12*$B308+Tabelle3!O$23)</f>
        <v>0</v>
      </c>
      <c r="P308" s="3">
        <f>Tabelle3!P$22*SIN(13*$B308+Tabelle3!P$23)</f>
        <v>0</v>
      </c>
      <c r="Q308" s="3">
        <f>Tabelle3!Q$22*SIN(14*$B308+Tabelle3!Q$23)</f>
        <v>0</v>
      </c>
      <c r="R308" s="3">
        <f>Tabelle3!R$22*SIN(15*$B308+Tabelle3!R$23)</f>
        <v>0</v>
      </c>
      <c r="S308" s="3">
        <f>Tabelle3!S$22*SIN(16*$B308+Tabelle3!S$23)</f>
        <v>0</v>
      </c>
      <c r="T308" s="6">
        <f t="shared" si="17"/>
        <v>1.4330127018922196</v>
      </c>
      <c r="U308" s="52">
        <f t="shared" si="18"/>
        <v>0.7165063509461099</v>
      </c>
      <c r="V308" s="53">
        <f t="shared" si="19"/>
        <v>-1.2410254037844388</v>
      </c>
    </row>
    <row r="309" spans="1:22" ht="13.5">
      <c r="A309" s="3">
        <v>301</v>
      </c>
      <c r="B309" s="3">
        <f t="shared" si="16"/>
        <v>5.253441048502932</v>
      </c>
      <c r="C309" s="5">
        <f>Tabelle3!$C$22</f>
        <v>1</v>
      </c>
      <c r="D309" s="3">
        <f>Tabelle3!D$22*SIN(1*$B309+Tabelle3!D$23)</f>
        <v>0</v>
      </c>
      <c r="E309" s="3">
        <f>Tabelle3!E$22*SIN(2*$B309+Tabelle3!E$23)</f>
        <v>0</v>
      </c>
      <c r="F309" s="3">
        <f>Tabelle3!F$22*SIN(3*$B309+Tabelle3!F$23)</f>
        <v>0</v>
      </c>
      <c r="G309" s="3">
        <f>Tabelle3!G$22*SIN(4*$B309+Tabelle3!G$23)</f>
        <v>0</v>
      </c>
      <c r="H309" s="3">
        <f>Tabelle3!H$22*SIN(5*$B309+Tabelle3!H$23)</f>
        <v>0.45315389351832486</v>
      </c>
      <c r="I309" s="3">
        <f>Tabelle3!I$22*SIN(6*$B309+Tabelle3!I$23)</f>
        <v>0</v>
      </c>
      <c r="J309" s="3">
        <f>Tabelle3!J$22*SIN(7*$B309+Tabelle3!J$23)</f>
        <v>0</v>
      </c>
      <c r="K309" s="3">
        <f>Tabelle3!K$22*SIN(8*$B309+Tabelle3!K$23)</f>
        <v>0</v>
      </c>
      <c r="L309" s="3">
        <f>Tabelle3!L$22*SIN(9*$B309+Tabelle3!L$23)</f>
        <v>0</v>
      </c>
      <c r="M309" s="3">
        <f>Tabelle3!M$22*SIN(10*$B309+Tabelle3!M$23)</f>
        <v>0</v>
      </c>
      <c r="N309" s="3">
        <f>Tabelle3!N$22*SIN(11*$B309+Tabelle3!N$23)</f>
        <v>0</v>
      </c>
      <c r="O309" s="3">
        <f>Tabelle3!O$22*SIN(12*$B309+Tabelle3!O$23)</f>
        <v>0</v>
      </c>
      <c r="P309" s="3">
        <f>Tabelle3!P$22*SIN(13*$B309+Tabelle3!P$23)</f>
        <v>0</v>
      </c>
      <c r="Q309" s="3">
        <f>Tabelle3!Q$22*SIN(14*$B309+Tabelle3!Q$23)</f>
        <v>0</v>
      </c>
      <c r="R309" s="3">
        <f>Tabelle3!R$22*SIN(15*$B309+Tabelle3!R$23)</f>
        <v>0</v>
      </c>
      <c r="S309" s="3">
        <f>Tabelle3!S$22*SIN(16*$B309+Tabelle3!S$23)</f>
        <v>0</v>
      </c>
      <c r="T309" s="6">
        <f t="shared" si="17"/>
        <v>1.4531538935183248</v>
      </c>
      <c r="U309" s="52">
        <f t="shared" si="18"/>
        <v>0.7484295838657278</v>
      </c>
      <c r="V309" s="53">
        <f t="shared" si="19"/>
        <v>-1.2455960004118671</v>
      </c>
    </row>
    <row r="310" spans="1:22" ht="13.5">
      <c r="A310" s="3">
        <v>302</v>
      </c>
      <c r="B310" s="3">
        <f t="shared" si="16"/>
        <v>5.270894341022875</v>
      </c>
      <c r="C310" s="5">
        <f>Tabelle3!$C$22</f>
        <v>1</v>
      </c>
      <c r="D310" s="3">
        <f>Tabelle3!D$22*SIN(1*$B310+Tabelle3!D$23)</f>
        <v>0</v>
      </c>
      <c r="E310" s="3">
        <f>Tabelle3!E$22*SIN(2*$B310+Tabelle3!E$23)</f>
        <v>0</v>
      </c>
      <c r="F310" s="3">
        <f>Tabelle3!F$22*SIN(3*$B310+Tabelle3!F$23)</f>
        <v>0</v>
      </c>
      <c r="G310" s="3">
        <f>Tabelle3!G$22*SIN(4*$B310+Tabelle3!G$23)</f>
        <v>0</v>
      </c>
      <c r="H310" s="3">
        <f>Tabelle3!H$22*SIN(5*$B310+Tabelle3!H$23)</f>
        <v>0.46984631039295377</v>
      </c>
      <c r="I310" s="3">
        <f>Tabelle3!I$22*SIN(6*$B310+Tabelle3!I$23)</f>
        <v>0</v>
      </c>
      <c r="J310" s="3">
        <f>Tabelle3!J$22*SIN(7*$B310+Tabelle3!J$23)</f>
        <v>0</v>
      </c>
      <c r="K310" s="3">
        <f>Tabelle3!K$22*SIN(8*$B310+Tabelle3!K$23)</f>
        <v>0</v>
      </c>
      <c r="L310" s="3">
        <f>Tabelle3!L$22*SIN(9*$B310+Tabelle3!L$23)</f>
        <v>0</v>
      </c>
      <c r="M310" s="3">
        <f>Tabelle3!M$22*SIN(10*$B310+Tabelle3!M$23)</f>
        <v>0</v>
      </c>
      <c r="N310" s="3">
        <f>Tabelle3!N$22*SIN(11*$B310+Tabelle3!N$23)</f>
        <v>0</v>
      </c>
      <c r="O310" s="3">
        <f>Tabelle3!O$22*SIN(12*$B310+Tabelle3!O$23)</f>
        <v>0</v>
      </c>
      <c r="P310" s="3">
        <f>Tabelle3!P$22*SIN(13*$B310+Tabelle3!P$23)</f>
        <v>0</v>
      </c>
      <c r="Q310" s="3">
        <f>Tabelle3!Q$22*SIN(14*$B310+Tabelle3!Q$23)</f>
        <v>0</v>
      </c>
      <c r="R310" s="3">
        <f>Tabelle3!R$22*SIN(15*$B310+Tabelle3!R$23)</f>
        <v>0</v>
      </c>
      <c r="S310" s="3">
        <f>Tabelle3!S$22*SIN(16*$B310+Tabelle3!S$23)</f>
        <v>0</v>
      </c>
      <c r="T310" s="6">
        <f t="shared" si="17"/>
        <v>1.4698463103929538</v>
      </c>
      <c r="U310" s="52">
        <f t="shared" si="18"/>
        <v>0.7788998753393247</v>
      </c>
      <c r="V310" s="53">
        <f t="shared" si="19"/>
        <v>-1.2465003651712918</v>
      </c>
    </row>
    <row r="311" spans="1:22" ht="13.5">
      <c r="A311" s="3">
        <v>303</v>
      </c>
      <c r="B311" s="3">
        <f t="shared" si="16"/>
        <v>5.288347633542818</v>
      </c>
      <c r="C311" s="5">
        <f>Tabelle3!$C$22</f>
        <v>1</v>
      </c>
      <c r="D311" s="3">
        <f>Tabelle3!D$22*SIN(1*$B311+Tabelle3!D$23)</f>
        <v>0</v>
      </c>
      <c r="E311" s="3">
        <f>Tabelle3!E$22*SIN(2*$B311+Tabelle3!E$23)</f>
        <v>0</v>
      </c>
      <c r="F311" s="3">
        <f>Tabelle3!F$22*SIN(3*$B311+Tabelle3!F$23)</f>
        <v>0</v>
      </c>
      <c r="G311" s="3">
        <f>Tabelle3!G$22*SIN(4*$B311+Tabelle3!G$23)</f>
        <v>0</v>
      </c>
      <c r="H311" s="3">
        <f>Tabelle3!H$22*SIN(5*$B311+Tabelle3!H$23)</f>
        <v>0.48296291314453405</v>
      </c>
      <c r="I311" s="3">
        <f>Tabelle3!I$22*SIN(6*$B311+Tabelle3!I$23)</f>
        <v>0</v>
      </c>
      <c r="J311" s="3">
        <f>Tabelle3!J$22*SIN(7*$B311+Tabelle3!J$23)</f>
        <v>0</v>
      </c>
      <c r="K311" s="3">
        <f>Tabelle3!K$22*SIN(8*$B311+Tabelle3!K$23)</f>
        <v>0</v>
      </c>
      <c r="L311" s="3">
        <f>Tabelle3!L$22*SIN(9*$B311+Tabelle3!L$23)</f>
        <v>0</v>
      </c>
      <c r="M311" s="3">
        <f>Tabelle3!M$22*SIN(10*$B311+Tabelle3!M$23)</f>
        <v>0</v>
      </c>
      <c r="N311" s="3">
        <f>Tabelle3!N$22*SIN(11*$B311+Tabelle3!N$23)</f>
        <v>0</v>
      </c>
      <c r="O311" s="3">
        <f>Tabelle3!O$22*SIN(12*$B311+Tabelle3!O$23)</f>
        <v>0</v>
      </c>
      <c r="P311" s="3">
        <f>Tabelle3!P$22*SIN(13*$B311+Tabelle3!P$23)</f>
        <v>0</v>
      </c>
      <c r="Q311" s="3">
        <f>Tabelle3!Q$22*SIN(14*$B311+Tabelle3!Q$23)</f>
        <v>0</v>
      </c>
      <c r="R311" s="3">
        <f>Tabelle3!R$22*SIN(15*$B311+Tabelle3!R$23)</f>
        <v>0</v>
      </c>
      <c r="S311" s="3">
        <f>Tabelle3!S$22*SIN(16*$B311+Tabelle3!S$23)</f>
        <v>0</v>
      </c>
      <c r="T311" s="6">
        <f t="shared" si="17"/>
        <v>1.482962913144534</v>
      </c>
      <c r="U311" s="52">
        <f t="shared" si="18"/>
        <v>0.8076794899781118</v>
      </c>
      <c r="V311" s="53">
        <f t="shared" si="19"/>
        <v>-1.2437173486089272</v>
      </c>
    </row>
    <row r="312" spans="1:22" ht="13.5">
      <c r="A312" s="3">
        <v>304</v>
      </c>
      <c r="B312" s="3">
        <f t="shared" si="16"/>
        <v>5.305800926062761</v>
      </c>
      <c r="C312" s="5">
        <f>Tabelle3!$C$22</f>
        <v>1</v>
      </c>
      <c r="D312" s="3">
        <f>Tabelle3!D$22*SIN(1*$B312+Tabelle3!D$23)</f>
        <v>0</v>
      </c>
      <c r="E312" s="3">
        <f>Tabelle3!E$22*SIN(2*$B312+Tabelle3!E$23)</f>
        <v>0</v>
      </c>
      <c r="F312" s="3">
        <f>Tabelle3!F$22*SIN(3*$B312+Tabelle3!F$23)</f>
        <v>0</v>
      </c>
      <c r="G312" s="3">
        <f>Tabelle3!G$22*SIN(4*$B312+Tabelle3!G$23)</f>
        <v>0</v>
      </c>
      <c r="H312" s="3">
        <f>Tabelle3!H$22*SIN(5*$B312+Tabelle3!H$23)</f>
        <v>0.4924038765061038</v>
      </c>
      <c r="I312" s="3">
        <f>Tabelle3!I$22*SIN(6*$B312+Tabelle3!I$23)</f>
        <v>0</v>
      </c>
      <c r="J312" s="3">
        <f>Tabelle3!J$22*SIN(7*$B312+Tabelle3!J$23)</f>
        <v>0</v>
      </c>
      <c r="K312" s="3">
        <f>Tabelle3!K$22*SIN(8*$B312+Tabelle3!K$23)</f>
        <v>0</v>
      </c>
      <c r="L312" s="3">
        <f>Tabelle3!L$22*SIN(9*$B312+Tabelle3!L$23)</f>
        <v>0</v>
      </c>
      <c r="M312" s="3">
        <f>Tabelle3!M$22*SIN(10*$B312+Tabelle3!M$23)</f>
        <v>0</v>
      </c>
      <c r="N312" s="3">
        <f>Tabelle3!N$22*SIN(11*$B312+Tabelle3!N$23)</f>
        <v>0</v>
      </c>
      <c r="O312" s="3">
        <f>Tabelle3!O$22*SIN(12*$B312+Tabelle3!O$23)</f>
        <v>0</v>
      </c>
      <c r="P312" s="3">
        <f>Tabelle3!P$22*SIN(13*$B312+Tabelle3!P$23)</f>
        <v>0</v>
      </c>
      <c r="Q312" s="3">
        <f>Tabelle3!Q$22*SIN(14*$B312+Tabelle3!Q$23)</f>
        <v>0</v>
      </c>
      <c r="R312" s="3">
        <f>Tabelle3!R$22*SIN(15*$B312+Tabelle3!R$23)</f>
        <v>0</v>
      </c>
      <c r="S312" s="3">
        <f>Tabelle3!S$22*SIN(16*$B312+Tabelle3!S$23)</f>
        <v>0</v>
      </c>
      <c r="T312" s="6">
        <f t="shared" si="17"/>
        <v>1.4924038765061038</v>
      </c>
      <c r="U312" s="52">
        <f t="shared" si="18"/>
        <v>0.8345416568544453</v>
      </c>
      <c r="V312" s="53">
        <f t="shared" si="19"/>
        <v>-1.2372588870503551</v>
      </c>
    </row>
    <row r="313" spans="1:22" ht="13.5">
      <c r="A313" s="3">
        <v>305</v>
      </c>
      <c r="B313" s="3">
        <f t="shared" si="16"/>
        <v>5.323254218582705</v>
      </c>
      <c r="C313" s="5">
        <f>Tabelle3!$C$22</f>
        <v>1</v>
      </c>
      <c r="D313" s="3">
        <f>Tabelle3!D$22*SIN(1*$B313+Tabelle3!D$23)</f>
        <v>0</v>
      </c>
      <c r="E313" s="3">
        <f>Tabelle3!E$22*SIN(2*$B313+Tabelle3!E$23)</f>
        <v>0</v>
      </c>
      <c r="F313" s="3">
        <f>Tabelle3!F$22*SIN(3*$B313+Tabelle3!F$23)</f>
        <v>0</v>
      </c>
      <c r="G313" s="3">
        <f>Tabelle3!G$22*SIN(4*$B313+Tabelle3!G$23)</f>
        <v>0</v>
      </c>
      <c r="H313" s="3">
        <f>Tabelle3!H$22*SIN(5*$B313+Tabelle3!H$23)</f>
        <v>0.4980973490458727</v>
      </c>
      <c r="I313" s="3">
        <f>Tabelle3!I$22*SIN(6*$B313+Tabelle3!I$23)</f>
        <v>0</v>
      </c>
      <c r="J313" s="3">
        <f>Tabelle3!J$22*SIN(7*$B313+Tabelle3!J$23)</f>
        <v>0</v>
      </c>
      <c r="K313" s="3">
        <f>Tabelle3!K$22*SIN(8*$B313+Tabelle3!K$23)</f>
        <v>0</v>
      </c>
      <c r="L313" s="3">
        <f>Tabelle3!L$22*SIN(9*$B313+Tabelle3!L$23)</f>
        <v>0</v>
      </c>
      <c r="M313" s="3">
        <f>Tabelle3!M$22*SIN(10*$B313+Tabelle3!M$23)</f>
        <v>0</v>
      </c>
      <c r="N313" s="3">
        <f>Tabelle3!N$22*SIN(11*$B313+Tabelle3!N$23)</f>
        <v>0</v>
      </c>
      <c r="O313" s="3">
        <f>Tabelle3!O$22*SIN(12*$B313+Tabelle3!O$23)</f>
        <v>0</v>
      </c>
      <c r="P313" s="3">
        <f>Tabelle3!P$22*SIN(13*$B313+Tabelle3!P$23)</f>
        <v>0</v>
      </c>
      <c r="Q313" s="3">
        <f>Tabelle3!Q$22*SIN(14*$B313+Tabelle3!Q$23)</f>
        <v>0</v>
      </c>
      <c r="R313" s="3">
        <f>Tabelle3!R$22*SIN(15*$B313+Tabelle3!R$23)</f>
        <v>0</v>
      </c>
      <c r="S313" s="3">
        <f>Tabelle3!S$22*SIN(16*$B313+Tabelle3!S$23)</f>
        <v>0</v>
      </c>
      <c r="T313" s="6">
        <f t="shared" si="17"/>
        <v>1.4980973490458727</v>
      </c>
      <c r="U313" s="52">
        <f t="shared" si="18"/>
        <v>0.8592733387726808</v>
      </c>
      <c r="V313" s="53">
        <f t="shared" si="19"/>
        <v>-1.227169506014846</v>
      </c>
    </row>
    <row r="314" spans="1:22" ht="13.5">
      <c r="A314" s="3">
        <v>306</v>
      </c>
      <c r="B314" s="3">
        <f t="shared" si="16"/>
        <v>5.340707511102648</v>
      </c>
      <c r="C314" s="5">
        <f>Tabelle3!$C$22</f>
        <v>1</v>
      </c>
      <c r="D314" s="3">
        <f>Tabelle3!D$22*SIN(1*$B314+Tabelle3!D$23)</f>
        <v>0</v>
      </c>
      <c r="E314" s="3">
        <f>Tabelle3!E$22*SIN(2*$B314+Tabelle3!E$23)</f>
        <v>0</v>
      </c>
      <c r="F314" s="3">
        <f>Tabelle3!F$22*SIN(3*$B314+Tabelle3!F$23)</f>
        <v>0</v>
      </c>
      <c r="G314" s="3">
        <f>Tabelle3!G$22*SIN(4*$B314+Tabelle3!G$23)</f>
        <v>0</v>
      </c>
      <c r="H314" s="3">
        <f>Tabelle3!H$22*SIN(5*$B314+Tabelle3!H$23)</f>
        <v>0.5</v>
      </c>
      <c r="I314" s="3">
        <f>Tabelle3!I$22*SIN(6*$B314+Tabelle3!I$23)</f>
        <v>0</v>
      </c>
      <c r="J314" s="3">
        <f>Tabelle3!J$22*SIN(7*$B314+Tabelle3!J$23)</f>
        <v>0</v>
      </c>
      <c r="K314" s="3">
        <f>Tabelle3!K$22*SIN(8*$B314+Tabelle3!K$23)</f>
        <v>0</v>
      </c>
      <c r="L314" s="3">
        <f>Tabelle3!L$22*SIN(9*$B314+Tabelle3!L$23)</f>
        <v>0</v>
      </c>
      <c r="M314" s="3">
        <f>Tabelle3!M$22*SIN(10*$B314+Tabelle3!M$23)</f>
        <v>0</v>
      </c>
      <c r="N314" s="3">
        <f>Tabelle3!N$22*SIN(11*$B314+Tabelle3!N$23)</f>
        <v>0</v>
      </c>
      <c r="O314" s="3">
        <f>Tabelle3!O$22*SIN(12*$B314+Tabelle3!O$23)</f>
        <v>0</v>
      </c>
      <c r="P314" s="3">
        <f>Tabelle3!P$22*SIN(13*$B314+Tabelle3!P$23)</f>
        <v>0</v>
      </c>
      <c r="Q314" s="3">
        <f>Tabelle3!Q$22*SIN(14*$B314+Tabelle3!Q$23)</f>
        <v>0</v>
      </c>
      <c r="R314" s="3">
        <f>Tabelle3!R$22*SIN(15*$B314+Tabelle3!R$23)</f>
        <v>0</v>
      </c>
      <c r="S314" s="3">
        <f>Tabelle3!S$22*SIN(16*$B314+Tabelle3!S$23)</f>
        <v>0</v>
      </c>
      <c r="T314" s="6">
        <f t="shared" si="17"/>
        <v>1.5</v>
      </c>
      <c r="U314" s="52">
        <f t="shared" si="18"/>
        <v>0.8816778784387094</v>
      </c>
      <c r="V314" s="53">
        <f t="shared" si="19"/>
        <v>-1.2135254915624214</v>
      </c>
    </row>
    <row r="315" spans="1:22" ht="13.5">
      <c r="A315" s="3">
        <v>307</v>
      </c>
      <c r="B315" s="3">
        <f t="shared" si="16"/>
        <v>5.358160803622591</v>
      </c>
      <c r="C315" s="5">
        <f>Tabelle3!$C$22</f>
        <v>1</v>
      </c>
      <c r="D315" s="3">
        <f>Tabelle3!D$22*SIN(1*$B315+Tabelle3!D$23)</f>
        <v>0</v>
      </c>
      <c r="E315" s="3">
        <f>Tabelle3!E$22*SIN(2*$B315+Tabelle3!E$23)</f>
        <v>0</v>
      </c>
      <c r="F315" s="3">
        <f>Tabelle3!F$22*SIN(3*$B315+Tabelle3!F$23)</f>
        <v>0</v>
      </c>
      <c r="G315" s="3">
        <f>Tabelle3!G$22*SIN(4*$B315+Tabelle3!G$23)</f>
        <v>0</v>
      </c>
      <c r="H315" s="3">
        <f>Tabelle3!H$22*SIN(5*$B315+Tabelle3!H$23)</f>
        <v>0.49809734904587283</v>
      </c>
      <c r="I315" s="3">
        <f>Tabelle3!I$22*SIN(6*$B315+Tabelle3!I$23)</f>
        <v>0</v>
      </c>
      <c r="J315" s="3">
        <f>Tabelle3!J$22*SIN(7*$B315+Tabelle3!J$23)</f>
        <v>0</v>
      </c>
      <c r="K315" s="3">
        <f>Tabelle3!K$22*SIN(8*$B315+Tabelle3!K$23)</f>
        <v>0</v>
      </c>
      <c r="L315" s="3">
        <f>Tabelle3!L$22*SIN(9*$B315+Tabelle3!L$23)</f>
        <v>0</v>
      </c>
      <c r="M315" s="3">
        <f>Tabelle3!M$22*SIN(10*$B315+Tabelle3!M$23)</f>
        <v>0</v>
      </c>
      <c r="N315" s="3">
        <f>Tabelle3!N$22*SIN(11*$B315+Tabelle3!N$23)</f>
        <v>0</v>
      </c>
      <c r="O315" s="3">
        <f>Tabelle3!O$22*SIN(12*$B315+Tabelle3!O$23)</f>
        <v>0</v>
      </c>
      <c r="P315" s="3">
        <f>Tabelle3!P$22*SIN(13*$B315+Tabelle3!P$23)</f>
        <v>0</v>
      </c>
      <c r="Q315" s="3">
        <f>Tabelle3!Q$22*SIN(14*$B315+Tabelle3!Q$23)</f>
        <v>0</v>
      </c>
      <c r="R315" s="3">
        <f>Tabelle3!R$22*SIN(15*$B315+Tabelle3!R$23)</f>
        <v>0</v>
      </c>
      <c r="S315" s="3">
        <f>Tabelle3!S$22*SIN(16*$B315+Tabelle3!S$23)</f>
        <v>0</v>
      </c>
      <c r="T315" s="6">
        <f t="shared" si="17"/>
        <v>1.4980973490458729</v>
      </c>
      <c r="U315" s="52">
        <f t="shared" si="18"/>
        <v>0.9015774908000637</v>
      </c>
      <c r="V315" s="53">
        <f t="shared" si="19"/>
        <v>-1.1964337404557484</v>
      </c>
    </row>
    <row r="316" spans="1:22" ht="13.5">
      <c r="A316" s="3">
        <v>308</v>
      </c>
      <c r="B316" s="3">
        <f t="shared" si="16"/>
        <v>5.375614096142535</v>
      </c>
      <c r="C316" s="5">
        <f>Tabelle3!$C$22</f>
        <v>1</v>
      </c>
      <c r="D316" s="3">
        <f>Tabelle3!D$22*SIN(1*$B316+Tabelle3!D$23)</f>
        <v>0</v>
      </c>
      <c r="E316" s="3">
        <f>Tabelle3!E$22*SIN(2*$B316+Tabelle3!E$23)</f>
        <v>0</v>
      </c>
      <c r="F316" s="3">
        <f>Tabelle3!F$22*SIN(3*$B316+Tabelle3!F$23)</f>
        <v>0</v>
      </c>
      <c r="G316" s="3">
        <f>Tabelle3!G$22*SIN(4*$B316+Tabelle3!G$23)</f>
        <v>0</v>
      </c>
      <c r="H316" s="3">
        <f>Tabelle3!H$22*SIN(5*$B316+Tabelle3!H$23)</f>
        <v>0.492403876506104</v>
      </c>
      <c r="I316" s="3">
        <f>Tabelle3!I$22*SIN(6*$B316+Tabelle3!I$23)</f>
        <v>0</v>
      </c>
      <c r="J316" s="3">
        <f>Tabelle3!J$22*SIN(7*$B316+Tabelle3!J$23)</f>
        <v>0</v>
      </c>
      <c r="K316" s="3">
        <f>Tabelle3!K$22*SIN(8*$B316+Tabelle3!K$23)</f>
        <v>0</v>
      </c>
      <c r="L316" s="3">
        <f>Tabelle3!L$22*SIN(9*$B316+Tabelle3!L$23)</f>
        <v>0</v>
      </c>
      <c r="M316" s="3">
        <f>Tabelle3!M$22*SIN(10*$B316+Tabelle3!M$23)</f>
        <v>0</v>
      </c>
      <c r="N316" s="3">
        <f>Tabelle3!N$22*SIN(11*$B316+Tabelle3!N$23)</f>
        <v>0</v>
      </c>
      <c r="O316" s="3">
        <f>Tabelle3!O$22*SIN(12*$B316+Tabelle3!O$23)</f>
        <v>0</v>
      </c>
      <c r="P316" s="3">
        <f>Tabelle3!P$22*SIN(13*$B316+Tabelle3!P$23)</f>
        <v>0</v>
      </c>
      <c r="Q316" s="3">
        <f>Tabelle3!Q$22*SIN(14*$B316+Tabelle3!Q$23)</f>
        <v>0</v>
      </c>
      <c r="R316" s="3">
        <f>Tabelle3!R$22*SIN(15*$B316+Tabelle3!R$23)</f>
        <v>0</v>
      </c>
      <c r="S316" s="3">
        <f>Tabelle3!S$22*SIN(16*$B316+Tabelle3!S$23)</f>
        <v>0</v>
      </c>
      <c r="T316" s="6">
        <f t="shared" si="17"/>
        <v>1.492403876506104</v>
      </c>
      <c r="U316" s="52">
        <f t="shared" si="18"/>
        <v>0.9188155723914799</v>
      </c>
      <c r="V316" s="53">
        <f t="shared" si="19"/>
        <v>-1.176030303411168</v>
      </c>
    </row>
    <row r="317" spans="1:22" ht="13.5">
      <c r="A317" s="3">
        <v>309</v>
      </c>
      <c r="B317" s="3">
        <f t="shared" si="16"/>
        <v>5.3930673886624785</v>
      </c>
      <c r="C317" s="5">
        <f>Tabelle3!$C$22</f>
        <v>1</v>
      </c>
      <c r="D317" s="3">
        <f>Tabelle3!D$22*SIN(1*$B317+Tabelle3!D$23)</f>
        <v>0</v>
      </c>
      <c r="E317" s="3">
        <f>Tabelle3!E$22*SIN(2*$B317+Tabelle3!E$23)</f>
        <v>0</v>
      </c>
      <c r="F317" s="3">
        <f>Tabelle3!F$22*SIN(3*$B317+Tabelle3!F$23)</f>
        <v>0</v>
      </c>
      <c r="G317" s="3">
        <f>Tabelle3!G$22*SIN(4*$B317+Tabelle3!G$23)</f>
        <v>0</v>
      </c>
      <c r="H317" s="3">
        <f>Tabelle3!H$22*SIN(5*$B317+Tabelle3!H$23)</f>
        <v>0.4829629131445339</v>
      </c>
      <c r="I317" s="3">
        <f>Tabelle3!I$22*SIN(6*$B317+Tabelle3!I$23)</f>
        <v>0</v>
      </c>
      <c r="J317" s="3">
        <f>Tabelle3!J$22*SIN(7*$B317+Tabelle3!J$23)</f>
        <v>0</v>
      </c>
      <c r="K317" s="3">
        <f>Tabelle3!K$22*SIN(8*$B317+Tabelle3!K$23)</f>
        <v>0</v>
      </c>
      <c r="L317" s="3">
        <f>Tabelle3!L$22*SIN(9*$B317+Tabelle3!L$23)</f>
        <v>0</v>
      </c>
      <c r="M317" s="3">
        <f>Tabelle3!M$22*SIN(10*$B317+Tabelle3!M$23)</f>
        <v>0</v>
      </c>
      <c r="N317" s="3">
        <f>Tabelle3!N$22*SIN(11*$B317+Tabelle3!N$23)</f>
        <v>0</v>
      </c>
      <c r="O317" s="3">
        <f>Tabelle3!O$22*SIN(12*$B317+Tabelle3!O$23)</f>
        <v>0</v>
      </c>
      <c r="P317" s="3">
        <f>Tabelle3!P$22*SIN(13*$B317+Tabelle3!P$23)</f>
        <v>0</v>
      </c>
      <c r="Q317" s="3">
        <f>Tabelle3!Q$22*SIN(14*$B317+Tabelle3!Q$23)</f>
        <v>0</v>
      </c>
      <c r="R317" s="3">
        <f>Tabelle3!R$22*SIN(15*$B317+Tabelle3!R$23)</f>
        <v>0</v>
      </c>
      <c r="S317" s="3">
        <f>Tabelle3!S$22*SIN(16*$B317+Tabelle3!S$23)</f>
        <v>0</v>
      </c>
      <c r="T317" s="6">
        <f t="shared" si="17"/>
        <v>1.4829629131445339</v>
      </c>
      <c r="U317" s="52">
        <f t="shared" si="18"/>
        <v>0.9332588004125243</v>
      </c>
      <c r="V317" s="53">
        <f t="shared" si="19"/>
        <v>-1.152478638940739</v>
      </c>
    </row>
    <row r="318" spans="1:22" ht="13.5">
      <c r="A318" s="3">
        <v>310</v>
      </c>
      <c r="B318" s="3">
        <f t="shared" si="16"/>
        <v>5.410520681182422</v>
      </c>
      <c r="C318" s="5">
        <f>Tabelle3!$C$22</f>
        <v>1</v>
      </c>
      <c r="D318" s="3">
        <f>Tabelle3!D$22*SIN(1*$B318+Tabelle3!D$23)</f>
        <v>0</v>
      </c>
      <c r="E318" s="3">
        <f>Tabelle3!E$22*SIN(2*$B318+Tabelle3!E$23)</f>
        <v>0</v>
      </c>
      <c r="F318" s="3">
        <f>Tabelle3!F$22*SIN(3*$B318+Tabelle3!F$23)</f>
        <v>0</v>
      </c>
      <c r="G318" s="3">
        <f>Tabelle3!G$22*SIN(4*$B318+Tabelle3!G$23)</f>
        <v>0</v>
      </c>
      <c r="H318" s="3">
        <f>Tabelle3!H$22*SIN(5*$B318+Tabelle3!H$23)</f>
        <v>0.46984631039295416</v>
      </c>
      <c r="I318" s="3">
        <f>Tabelle3!I$22*SIN(6*$B318+Tabelle3!I$23)</f>
        <v>0</v>
      </c>
      <c r="J318" s="3">
        <f>Tabelle3!J$22*SIN(7*$B318+Tabelle3!J$23)</f>
        <v>0</v>
      </c>
      <c r="K318" s="3">
        <f>Tabelle3!K$22*SIN(8*$B318+Tabelle3!K$23)</f>
        <v>0</v>
      </c>
      <c r="L318" s="3">
        <f>Tabelle3!L$22*SIN(9*$B318+Tabelle3!L$23)</f>
        <v>0</v>
      </c>
      <c r="M318" s="3">
        <f>Tabelle3!M$22*SIN(10*$B318+Tabelle3!M$23)</f>
        <v>0</v>
      </c>
      <c r="N318" s="3">
        <f>Tabelle3!N$22*SIN(11*$B318+Tabelle3!N$23)</f>
        <v>0</v>
      </c>
      <c r="O318" s="3">
        <f>Tabelle3!O$22*SIN(12*$B318+Tabelle3!O$23)</f>
        <v>0</v>
      </c>
      <c r="P318" s="3">
        <f>Tabelle3!P$22*SIN(13*$B318+Tabelle3!P$23)</f>
        <v>0</v>
      </c>
      <c r="Q318" s="3">
        <f>Tabelle3!Q$22*SIN(14*$B318+Tabelle3!Q$23)</f>
        <v>0</v>
      </c>
      <c r="R318" s="3">
        <f>Tabelle3!R$22*SIN(15*$B318+Tabelle3!R$23)</f>
        <v>0</v>
      </c>
      <c r="S318" s="3">
        <f>Tabelle3!S$22*SIN(16*$B318+Tabelle3!S$23)</f>
        <v>0</v>
      </c>
      <c r="T318" s="6">
        <f t="shared" si="17"/>
        <v>1.4698463103929542</v>
      </c>
      <c r="U318" s="52">
        <f t="shared" si="18"/>
        <v>0.9447989964640661</v>
      </c>
      <c r="V318" s="53">
        <f t="shared" si="19"/>
        <v>-1.1259675983154553</v>
      </c>
    </row>
    <row r="319" spans="1:22" ht="13.5">
      <c r="A319" s="3">
        <v>311</v>
      </c>
      <c r="B319" s="3">
        <f t="shared" si="16"/>
        <v>5.427973973702365</v>
      </c>
      <c r="C319" s="5">
        <f>Tabelle3!$C$22</f>
        <v>1</v>
      </c>
      <c r="D319" s="3">
        <f>Tabelle3!D$22*SIN(1*$B319+Tabelle3!D$23)</f>
        <v>0</v>
      </c>
      <c r="E319" s="3">
        <f>Tabelle3!E$22*SIN(2*$B319+Tabelle3!E$23)</f>
        <v>0</v>
      </c>
      <c r="F319" s="3">
        <f>Tabelle3!F$22*SIN(3*$B319+Tabelle3!F$23)</f>
        <v>0</v>
      </c>
      <c r="G319" s="3">
        <f>Tabelle3!G$22*SIN(4*$B319+Tabelle3!G$23)</f>
        <v>0</v>
      </c>
      <c r="H319" s="3">
        <f>Tabelle3!H$22*SIN(5*$B319+Tabelle3!H$23)</f>
        <v>0.4531538935183253</v>
      </c>
      <c r="I319" s="3">
        <f>Tabelle3!I$22*SIN(6*$B319+Tabelle3!I$23)</f>
        <v>0</v>
      </c>
      <c r="J319" s="3">
        <f>Tabelle3!J$22*SIN(7*$B319+Tabelle3!J$23)</f>
        <v>0</v>
      </c>
      <c r="K319" s="3">
        <f>Tabelle3!K$22*SIN(8*$B319+Tabelle3!K$23)</f>
        <v>0</v>
      </c>
      <c r="L319" s="3">
        <f>Tabelle3!L$22*SIN(9*$B319+Tabelle3!L$23)</f>
        <v>0</v>
      </c>
      <c r="M319" s="3">
        <f>Tabelle3!M$22*SIN(10*$B319+Tabelle3!M$23)</f>
        <v>0</v>
      </c>
      <c r="N319" s="3">
        <f>Tabelle3!N$22*SIN(11*$B319+Tabelle3!N$23)</f>
        <v>0</v>
      </c>
      <c r="O319" s="3">
        <f>Tabelle3!O$22*SIN(12*$B319+Tabelle3!O$23)</f>
        <v>0</v>
      </c>
      <c r="P319" s="3">
        <f>Tabelle3!P$22*SIN(13*$B319+Tabelle3!P$23)</f>
        <v>0</v>
      </c>
      <c r="Q319" s="3">
        <f>Tabelle3!Q$22*SIN(14*$B319+Tabelle3!Q$23)</f>
        <v>0</v>
      </c>
      <c r="R319" s="3">
        <f>Tabelle3!R$22*SIN(15*$B319+Tabelle3!R$23)</f>
        <v>0</v>
      </c>
      <c r="S319" s="3">
        <f>Tabelle3!S$22*SIN(16*$B319+Tabelle3!S$23)</f>
        <v>0</v>
      </c>
      <c r="T319" s="6">
        <f t="shared" si="17"/>
        <v>1.4531538935183252</v>
      </c>
      <c r="U319" s="52">
        <f t="shared" si="18"/>
        <v>0.9533547323554071</v>
      </c>
      <c r="V319" s="53">
        <f t="shared" si="19"/>
        <v>-1.0967091649763023</v>
      </c>
    </row>
    <row r="320" spans="1:22" ht="13.5">
      <c r="A320" s="3">
        <v>312</v>
      </c>
      <c r="B320" s="3">
        <f t="shared" si="16"/>
        <v>5.445427266222308</v>
      </c>
      <c r="C320" s="5">
        <f>Tabelle3!$C$22</f>
        <v>1</v>
      </c>
      <c r="D320" s="3">
        <f>Tabelle3!D$22*SIN(1*$B320+Tabelle3!D$23)</f>
        <v>0</v>
      </c>
      <c r="E320" s="3">
        <f>Tabelle3!E$22*SIN(2*$B320+Tabelle3!E$23)</f>
        <v>0</v>
      </c>
      <c r="F320" s="3">
        <f>Tabelle3!F$22*SIN(3*$B320+Tabelle3!F$23)</f>
        <v>0</v>
      </c>
      <c r="G320" s="3">
        <f>Tabelle3!G$22*SIN(4*$B320+Tabelle3!G$23)</f>
        <v>0</v>
      </c>
      <c r="H320" s="3">
        <f>Tabelle3!H$22*SIN(5*$B320+Tabelle3!H$23)</f>
        <v>0.4330127018922202</v>
      </c>
      <c r="I320" s="3">
        <f>Tabelle3!I$22*SIN(6*$B320+Tabelle3!I$23)</f>
        <v>0</v>
      </c>
      <c r="J320" s="3">
        <f>Tabelle3!J$22*SIN(7*$B320+Tabelle3!J$23)</f>
        <v>0</v>
      </c>
      <c r="K320" s="3">
        <f>Tabelle3!K$22*SIN(8*$B320+Tabelle3!K$23)</f>
        <v>0</v>
      </c>
      <c r="L320" s="3">
        <f>Tabelle3!L$22*SIN(9*$B320+Tabelle3!L$23)</f>
        <v>0</v>
      </c>
      <c r="M320" s="3">
        <f>Tabelle3!M$22*SIN(10*$B320+Tabelle3!M$23)</f>
        <v>0</v>
      </c>
      <c r="N320" s="3">
        <f>Tabelle3!N$22*SIN(11*$B320+Tabelle3!N$23)</f>
        <v>0</v>
      </c>
      <c r="O320" s="3">
        <f>Tabelle3!O$22*SIN(12*$B320+Tabelle3!O$23)</f>
        <v>0</v>
      </c>
      <c r="P320" s="3">
        <f>Tabelle3!P$22*SIN(13*$B320+Tabelle3!P$23)</f>
        <v>0</v>
      </c>
      <c r="Q320" s="3">
        <f>Tabelle3!Q$22*SIN(14*$B320+Tabelle3!Q$23)</f>
        <v>0</v>
      </c>
      <c r="R320" s="3">
        <f>Tabelle3!R$22*SIN(15*$B320+Tabelle3!R$23)</f>
        <v>0</v>
      </c>
      <c r="S320" s="3">
        <f>Tabelle3!S$22*SIN(16*$B320+Tabelle3!S$23)</f>
        <v>0</v>
      </c>
      <c r="T320" s="6">
        <f t="shared" si="17"/>
        <v>1.43301270189222</v>
      </c>
      <c r="U320" s="52">
        <f t="shared" si="18"/>
        <v>0.9588726581370863</v>
      </c>
      <c r="V320" s="53">
        <f t="shared" si="19"/>
        <v>-1.0649359742545836</v>
      </c>
    </row>
    <row r="321" spans="1:22" ht="13.5">
      <c r="A321" s="3">
        <v>313</v>
      </c>
      <c r="B321" s="3">
        <f t="shared" si="16"/>
        <v>5.462880558742251</v>
      </c>
      <c r="C321" s="5">
        <f>Tabelle3!$C$22</f>
        <v>1</v>
      </c>
      <c r="D321" s="3">
        <f>Tabelle3!D$22*SIN(1*$B321+Tabelle3!D$23)</f>
        <v>0</v>
      </c>
      <c r="E321" s="3">
        <f>Tabelle3!E$22*SIN(2*$B321+Tabelle3!E$23)</f>
        <v>0</v>
      </c>
      <c r="F321" s="3">
        <f>Tabelle3!F$22*SIN(3*$B321+Tabelle3!F$23)</f>
        <v>0</v>
      </c>
      <c r="G321" s="3">
        <f>Tabelle3!G$22*SIN(4*$B321+Tabelle3!G$23)</f>
        <v>0</v>
      </c>
      <c r="H321" s="3">
        <f>Tabelle3!H$22*SIN(5*$B321+Tabelle3!H$23)</f>
        <v>0.4095760221444974</v>
      </c>
      <c r="I321" s="3">
        <f>Tabelle3!I$22*SIN(6*$B321+Tabelle3!I$23)</f>
        <v>0</v>
      </c>
      <c r="J321" s="3">
        <f>Tabelle3!J$22*SIN(7*$B321+Tabelle3!J$23)</f>
        <v>0</v>
      </c>
      <c r="K321" s="3">
        <f>Tabelle3!K$22*SIN(8*$B321+Tabelle3!K$23)</f>
        <v>0</v>
      </c>
      <c r="L321" s="3">
        <f>Tabelle3!L$22*SIN(9*$B321+Tabelle3!L$23)</f>
        <v>0</v>
      </c>
      <c r="M321" s="3">
        <f>Tabelle3!M$22*SIN(10*$B321+Tabelle3!M$23)</f>
        <v>0</v>
      </c>
      <c r="N321" s="3">
        <f>Tabelle3!N$22*SIN(11*$B321+Tabelle3!N$23)</f>
        <v>0</v>
      </c>
      <c r="O321" s="3">
        <f>Tabelle3!O$22*SIN(12*$B321+Tabelle3!O$23)</f>
        <v>0</v>
      </c>
      <c r="P321" s="3">
        <f>Tabelle3!P$22*SIN(13*$B321+Tabelle3!P$23)</f>
        <v>0</v>
      </c>
      <c r="Q321" s="3">
        <f>Tabelle3!Q$22*SIN(14*$B321+Tabelle3!Q$23)</f>
        <v>0</v>
      </c>
      <c r="R321" s="3">
        <f>Tabelle3!R$22*SIN(15*$B321+Tabelle3!R$23)</f>
        <v>0</v>
      </c>
      <c r="S321" s="3">
        <f>Tabelle3!S$22*SIN(16*$B321+Tabelle3!S$23)</f>
        <v>0</v>
      </c>
      <c r="T321" s="6">
        <f t="shared" si="17"/>
        <v>1.4095760221444973</v>
      </c>
      <c r="U321" s="52">
        <f t="shared" si="18"/>
        <v>0.9613285354859665</v>
      </c>
      <c r="V321" s="53">
        <f t="shared" si="19"/>
        <v>-1.0308986415090047</v>
      </c>
    </row>
    <row r="322" spans="1:22" ht="13.5">
      <c r="A322" s="3">
        <v>314</v>
      </c>
      <c r="B322" s="3">
        <f t="shared" si="16"/>
        <v>5.480333851262194</v>
      </c>
      <c r="C322" s="5">
        <f>Tabelle3!$C$22</f>
        <v>1</v>
      </c>
      <c r="D322" s="3">
        <f>Tabelle3!D$22*SIN(1*$B322+Tabelle3!D$23)</f>
        <v>0</v>
      </c>
      <c r="E322" s="3">
        <f>Tabelle3!E$22*SIN(2*$B322+Tabelle3!E$23)</f>
        <v>0</v>
      </c>
      <c r="F322" s="3">
        <f>Tabelle3!F$22*SIN(3*$B322+Tabelle3!F$23)</f>
        <v>0</v>
      </c>
      <c r="G322" s="3">
        <f>Tabelle3!G$22*SIN(4*$B322+Tabelle3!G$23)</f>
        <v>0</v>
      </c>
      <c r="H322" s="3">
        <f>Tabelle3!H$22*SIN(5*$B322+Tabelle3!H$23)</f>
        <v>0.3830222215594902</v>
      </c>
      <c r="I322" s="3">
        <f>Tabelle3!I$22*SIN(6*$B322+Tabelle3!I$23)</f>
        <v>0</v>
      </c>
      <c r="J322" s="3">
        <f>Tabelle3!J$22*SIN(7*$B322+Tabelle3!J$23)</f>
        <v>0</v>
      </c>
      <c r="K322" s="3">
        <f>Tabelle3!K$22*SIN(8*$B322+Tabelle3!K$23)</f>
        <v>0</v>
      </c>
      <c r="L322" s="3">
        <f>Tabelle3!L$22*SIN(9*$B322+Tabelle3!L$23)</f>
        <v>0</v>
      </c>
      <c r="M322" s="3">
        <f>Tabelle3!M$22*SIN(10*$B322+Tabelle3!M$23)</f>
        <v>0</v>
      </c>
      <c r="N322" s="3">
        <f>Tabelle3!N$22*SIN(11*$B322+Tabelle3!N$23)</f>
        <v>0</v>
      </c>
      <c r="O322" s="3">
        <f>Tabelle3!O$22*SIN(12*$B322+Tabelle3!O$23)</f>
        <v>0</v>
      </c>
      <c r="P322" s="3">
        <f>Tabelle3!P$22*SIN(13*$B322+Tabelle3!P$23)</f>
        <v>0</v>
      </c>
      <c r="Q322" s="3">
        <f>Tabelle3!Q$22*SIN(14*$B322+Tabelle3!Q$23)</f>
        <v>0</v>
      </c>
      <c r="R322" s="3">
        <f>Tabelle3!R$22*SIN(15*$B322+Tabelle3!R$23)</f>
        <v>0</v>
      </c>
      <c r="S322" s="3">
        <f>Tabelle3!S$22*SIN(16*$B322+Tabelle3!S$23)</f>
        <v>0</v>
      </c>
      <c r="T322" s="6">
        <f t="shared" si="17"/>
        <v>1.3830222215594903</v>
      </c>
      <c r="U322" s="52">
        <f t="shared" si="18"/>
        <v>0.9607279627370968</v>
      </c>
      <c r="V322" s="53">
        <f t="shared" si="19"/>
        <v>-0.9948629287205223</v>
      </c>
    </row>
    <row r="323" spans="1:22" ht="13.5">
      <c r="A323" s="3">
        <v>315</v>
      </c>
      <c r="B323" s="3">
        <f t="shared" si="16"/>
        <v>5.497787143782138</v>
      </c>
      <c r="C323" s="5">
        <f>Tabelle3!$C$22</f>
        <v>1</v>
      </c>
      <c r="D323" s="3">
        <f>Tabelle3!D$22*SIN(1*$B323+Tabelle3!D$23)</f>
        <v>0</v>
      </c>
      <c r="E323" s="3">
        <f>Tabelle3!E$22*SIN(2*$B323+Tabelle3!E$23)</f>
        <v>0</v>
      </c>
      <c r="F323" s="3">
        <f>Tabelle3!F$22*SIN(3*$B323+Tabelle3!F$23)</f>
        <v>0</v>
      </c>
      <c r="G323" s="3">
        <f>Tabelle3!G$22*SIN(4*$B323+Tabelle3!G$23)</f>
        <v>0</v>
      </c>
      <c r="H323" s="3">
        <f>Tabelle3!H$22*SIN(5*$B323+Tabelle3!H$23)</f>
        <v>0.35355339059327445</v>
      </c>
      <c r="I323" s="3">
        <f>Tabelle3!I$22*SIN(6*$B323+Tabelle3!I$23)</f>
        <v>0</v>
      </c>
      <c r="J323" s="3">
        <f>Tabelle3!J$22*SIN(7*$B323+Tabelle3!J$23)</f>
        <v>0</v>
      </c>
      <c r="K323" s="3">
        <f>Tabelle3!K$22*SIN(8*$B323+Tabelle3!K$23)</f>
        <v>0</v>
      </c>
      <c r="L323" s="3">
        <f>Tabelle3!L$22*SIN(9*$B323+Tabelle3!L$23)</f>
        <v>0</v>
      </c>
      <c r="M323" s="3">
        <f>Tabelle3!M$22*SIN(10*$B323+Tabelle3!M$23)</f>
        <v>0</v>
      </c>
      <c r="N323" s="3">
        <f>Tabelle3!N$22*SIN(11*$B323+Tabelle3!N$23)</f>
        <v>0</v>
      </c>
      <c r="O323" s="3">
        <f>Tabelle3!O$22*SIN(12*$B323+Tabelle3!O$23)</f>
        <v>0</v>
      </c>
      <c r="P323" s="3">
        <f>Tabelle3!P$22*SIN(13*$B323+Tabelle3!P$23)</f>
        <v>0</v>
      </c>
      <c r="Q323" s="3">
        <f>Tabelle3!Q$22*SIN(14*$B323+Tabelle3!Q$23)</f>
        <v>0</v>
      </c>
      <c r="R323" s="3">
        <f>Tabelle3!R$22*SIN(15*$B323+Tabelle3!R$23)</f>
        <v>0</v>
      </c>
      <c r="S323" s="3">
        <f>Tabelle3!S$22*SIN(16*$B323+Tabelle3!S$23)</f>
        <v>0</v>
      </c>
      <c r="T323" s="6">
        <f t="shared" si="17"/>
        <v>1.3535533905932744</v>
      </c>
      <c r="U323" s="52">
        <f t="shared" si="18"/>
        <v>0.9571067811865477</v>
      </c>
      <c r="V323" s="53">
        <f t="shared" si="19"/>
        <v>-0.9571067811865482</v>
      </c>
    </row>
    <row r="324" spans="1:22" ht="13.5">
      <c r="A324" s="3">
        <v>316</v>
      </c>
      <c r="B324" s="3">
        <f t="shared" si="16"/>
        <v>5.515240436302081</v>
      </c>
      <c r="C324" s="5">
        <f>Tabelle3!$C$22</f>
        <v>1</v>
      </c>
      <c r="D324" s="3">
        <f>Tabelle3!D$22*SIN(1*$B324+Tabelle3!D$23)</f>
        <v>0</v>
      </c>
      <c r="E324" s="3">
        <f>Tabelle3!E$22*SIN(2*$B324+Tabelle3!E$23)</f>
        <v>0</v>
      </c>
      <c r="F324" s="3">
        <f>Tabelle3!F$22*SIN(3*$B324+Tabelle3!F$23)</f>
        <v>0</v>
      </c>
      <c r="G324" s="3">
        <f>Tabelle3!G$22*SIN(4*$B324+Tabelle3!G$23)</f>
        <v>0</v>
      </c>
      <c r="H324" s="3">
        <f>Tabelle3!H$22*SIN(5*$B324+Tabelle3!H$23)</f>
        <v>0.3213938048432711</v>
      </c>
      <c r="I324" s="3">
        <f>Tabelle3!I$22*SIN(6*$B324+Tabelle3!I$23)</f>
        <v>0</v>
      </c>
      <c r="J324" s="3">
        <f>Tabelle3!J$22*SIN(7*$B324+Tabelle3!J$23)</f>
        <v>0</v>
      </c>
      <c r="K324" s="3">
        <f>Tabelle3!K$22*SIN(8*$B324+Tabelle3!K$23)</f>
        <v>0</v>
      </c>
      <c r="L324" s="3">
        <f>Tabelle3!L$22*SIN(9*$B324+Tabelle3!L$23)</f>
        <v>0</v>
      </c>
      <c r="M324" s="3">
        <f>Tabelle3!M$22*SIN(10*$B324+Tabelle3!M$23)</f>
        <v>0</v>
      </c>
      <c r="N324" s="3">
        <f>Tabelle3!N$22*SIN(11*$B324+Tabelle3!N$23)</f>
        <v>0</v>
      </c>
      <c r="O324" s="3">
        <f>Tabelle3!O$22*SIN(12*$B324+Tabelle3!O$23)</f>
        <v>0</v>
      </c>
      <c r="P324" s="3">
        <f>Tabelle3!P$22*SIN(13*$B324+Tabelle3!P$23)</f>
        <v>0</v>
      </c>
      <c r="Q324" s="3">
        <f>Tabelle3!Q$22*SIN(14*$B324+Tabelle3!Q$23)</f>
        <v>0</v>
      </c>
      <c r="R324" s="3">
        <f>Tabelle3!R$22*SIN(15*$B324+Tabelle3!R$23)</f>
        <v>0</v>
      </c>
      <c r="S324" s="3">
        <f>Tabelle3!S$22*SIN(16*$B324+Tabelle3!S$23)</f>
        <v>0</v>
      </c>
      <c r="T324" s="6">
        <f t="shared" si="17"/>
        <v>1.3213938048432712</v>
      </c>
      <c r="U324" s="52">
        <f t="shared" si="18"/>
        <v>0.9505311557446888</v>
      </c>
      <c r="V324" s="53">
        <f t="shared" si="19"/>
        <v>-0.9179172672070415</v>
      </c>
    </row>
    <row r="325" spans="1:22" ht="13.5">
      <c r="A325" s="3">
        <v>317</v>
      </c>
      <c r="B325" s="3">
        <f t="shared" si="16"/>
        <v>5.532693728822025</v>
      </c>
      <c r="C325" s="5">
        <f>Tabelle3!$C$22</f>
        <v>1</v>
      </c>
      <c r="D325" s="3">
        <f>Tabelle3!D$22*SIN(1*$B325+Tabelle3!D$23)</f>
        <v>0</v>
      </c>
      <c r="E325" s="3">
        <f>Tabelle3!E$22*SIN(2*$B325+Tabelle3!E$23)</f>
        <v>0</v>
      </c>
      <c r="F325" s="3">
        <f>Tabelle3!F$22*SIN(3*$B325+Tabelle3!F$23)</f>
        <v>0</v>
      </c>
      <c r="G325" s="3">
        <f>Tabelle3!G$22*SIN(4*$B325+Tabelle3!G$23)</f>
        <v>0</v>
      </c>
      <c r="H325" s="3">
        <f>Tabelle3!H$22*SIN(5*$B325+Tabelle3!H$23)</f>
        <v>0.28678821817552247</v>
      </c>
      <c r="I325" s="3">
        <f>Tabelle3!I$22*SIN(6*$B325+Tabelle3!I$23)</f>
        <v>0</v>
      </c>
      <c r="J325" s="3">
        <f>Tabelle3!J$22*SIN(7*$B325+Tabelle3!J$23)</f>
        <v>0</v>
      </c>
      <c r="K325" s="3">
        <f>Tabelle3!K$22*SIN(8*$B325+Tabelle3!K$23)</f>
        <v>0</v>
      </c>
      <c r="L325" s="3">
        <f>Tabelle3!L$22*SIN(9*$B325+Tabelle3!L$23)</f>
        <v>0</v>
      </c>
      <c r="M325" s="3">
        <f>Tabelle3!M$22*SIN(10*$B325+Tabelle3!M$23)</f>
        <v>0</v>
      </c>
      <c r="N325" s="3">
        <f>Tabelle3!N$22*SIN(11*$B325+Tabelle3!N$23)</f>
        <v>0</v>
      </c>
      <c r="O325" s="3">
        <f>Tabelle3!O$22*SIN(12*$B325+Tabelle3!O$23)</f>
        <v>0</v>
      </c>
      <c r="P325" s="3">
        <f>Tabelle3!P$22*SIN(13*$B325+Tabelle3!P$23)</f>
        <v>0</v>
      </c>
      <c r="Q325" s="3">
        <f>Tabelle3!Q$22*SIN(14*$B325+Tabelle3!Q$23)</f>
        <v>0</v>
      </c>
      <c r="R325" s="3">
        <f>Tabelle3!R$22*SIN(15*$B325+Tabelle3!R$23)</f>
        <v>0</v>
      </c>
      <c r="S325" s="3">
        <f>Tabelle3!S$22*SIN(16*$B325+Tabelle3!S$23)</f>
        <v>0</v>
      </c>
      <c r="T325" s="6">
        <f t="shared" si="17"/>
        <v>1.2867882181755226</v>
      </c>
      <c r="U325" s="52">
        <f t="shared" si="18"/>
        <v>0.9410973265626055</v>
      </c>
      <c r="V325" s="53">
        <f t="shared" si="19"/>
        <v>-0.8775874545434507</v>
      </c>
    </row>
    <row r="326" spans="1:22" ht="13.5">
      <c r="A326" s="3">
        <v>318</v>
      </c>
      <c r="B326" s="3">
        <f t="shared" si="16"/>
        <v>5.550147021341968</v>
      </c>
      <c r="C326" s="5">
        <f>Tabelle3!$C$22</f>
        <v>1</v>
      </c>
      <c r="D326" s="3">
        <f>Tabelle3!D$22*SIN(1*$B326+Tabelle3!D$23)</f>
        <v>0</v>
      </c>
      <c r="E326" s="3">
        <f>Tabelle3!E$22*SIN(2*$B326+Tabelle3!E$23)</f>
        <v>0</v>
      </c>
      <c r="F326" s="3">
        <f>Tabelle3!F$22*SIN(3*$B326+Tabelle3!F$23)</f>
        <v>0</v>
      </c>
      <c r="G326" s="3">
        <f>Tabelle3!G$22*SIN(4*$B326+Tabelle3!G$23)</f>
        <v>0</v>
      </c>
      <c r="H326" s="3">
        <f>Tabelle3!H$22*SIN(5*$B326+Tabelle3!H$23)</f>
        <v>0.2500000000000002</v>
      </c>
      <c r="I326" s="3">
        <f>Tabelle3!I$22*SIN(6*$B326+Tabelle3!I$23)</f>
        <v>0</v>
      </c>
      <c r="J326" s="3">
        <f>Tabelle3!J$22*SIN(7*$B326+Tabelle3!J$23)</f>
        <v>0</v>
      </c>
      <c r="K326" s="3">
        <f>Tabelle3!K$22*SIN(8*$B326+Tabelle3!K$23)</f>
        <v>0</v>
      </c>
      <c r="L326" s="3">
        <f>Tabelle3!L$22*SIN(9*$B326+Tabelle3!L$23)</f>
        <v>0</v>
      </c>
      <c r="M326" s="3">
        <f>Tabelle3!M$22*SIN(10*$B326+Tabelle3!M$23)</f>
        <v>0</v>
      </c>
      <c r="N326" s="3">
        <f>Tabelle3!N$22*SIN(11*$B326+Tabelle3!N$23)</f>
        <v>0</v>
      </c>
      <c r="O326" s="3">
        <f>Tabelle3!O$22*SIN(12*$B326+Tabelle3!O$23)</f>
        <v>0</v>
      </c>
      <c r="P326" s="3">
        <f>Tabelle3!P$22*SIN(13*$B326+Tabelle3!P$23)</f>
        <v>0</v>
      </c>
      <c r="Q326" s="3">
        <f>Tabelle3!Q$22*SIN(14*$B326+Tabelle3!Q$23)</f>
        <v>0</v>
      </c>
      <c r="R326" s="3">
        <f>Tabelle3!R$22*SIN(15*$B326+Tabelle3!R$23)</f>
        <v>0</v>
      </c>
      <c r="S326" s="3">
        <f>Tabelle3!S$22*SIN(16*$B326+Tabelle3!S$23)</f>
        <v>0</v>
      </c>
      <c r="T326" s="6">
        <f t="shared" si="17"/>
        <v>1.2500000000000002</v>
      </c>
      <c r="U326" s="52">
        <f t="shared" si="18"/>
        <v>0.928931031846743</v>
      </c>
      <c r="V326" s="53">
        <f t="shared" si="19"/>
        <v>-0.8364132579485728</v>
      </c>
    </row>
    <row r="327" spans="1:22" ht="13.5">
      <c r="A327" s="3">
        <v>319</v>
      </c>
      <c r="B327" s="3">
        <f t="shared" si="16"/>
        <v>5.567600313861911</v>
      </c>
      <c r="C327" s="5">
        <f>Tabelle3!$C$22</f>
        <v>1</v>
      </c>
      <c r="D327" s="3">
        <f>Tabelle3!D$22*SIN(1*$B327+Tabelle3!D$23)</f>
        <v>0</v>
      </c>
      <c r="E327" s="3">
        <f>Tabelle3!E$22*SIN(2*$B327+Tabelle3!E$23)</f>
        <v>0</v>
      </c>
      <c r="F327" s="3">
        <f>Tabelle3!F$22*SIN(3*$B327+Tabelle3!F$23)</f>
        <v>0</v>
      </c>
      <c r="G327" s="3">
        <f>Tabelle3!G$22*SIN(4*$B327+Tabelle3!G$23)</f>
        <v>0</v>
      </c>
      <c r="H327" s="3">
        <f>Tabelle3!H$22*SIN(5*$B327+Tabelle3!H$23)</f>
        <v>0.2113091308703508</v>
      </c>
      <c r="I327" s="3">
        <f>Tabelle3!I$22*SIN(6*$B327+Tabelle3!I$23)</f>
        <v>0</v>
      </c>
      <c r="J327" s="3">
        <f>Tabelle3!J$22*SIN(7*$B327+Tabelle3!J$23)</f>
        <v>0</v>
      </c>
      <c r="K327" s="3">
        <f>Tabelle3!K$22*SIN(8*$B327+Tabelle3!K$23)</f>
        <v>0</v>
      </c>
      <c r="L327" s="3">
        <f>Tabelle3!L$22*SIN(9*$B327+Tabelle3!L$23)</f>
        <v>0</v>
      </c>
      <c r="M327" s="3">
        <f>Tabelle3!M$22*SIN(10*$B327+Tabelle3!M$23)</f>
        <v>0</v>
      </c>
      <c r="N327" s="3">
        <f>Tabelle3!N$22*SIN(11*$B327+Tabelle3!N$23)</f>
        <v>0</v>
      </c>
      <c r="O327" s="3">
        <f>Tabelle3!O$22*SIN(12*$B327+Tabelle3!O$23)</f>
        <v>0</v>
      </c>
      <c r="P327" s="3">
        <f>Tabelle3!P$22*SIN(13*$B327+Tabelle3!P$23)</f>
        <v>0</v>
      </c>
      <c r="Q327" s="3">
        <f>Tabelle3!Q$22*SIN(14*$B327+Tabelle3!Q$23)</f>
        <v>0</v>
      </c>
      <c r="R327" s="3">
        <f>Tabelle3!R$22*SIN(15*$B327+Tabelle3!R$23)</f>
        <v>0</v>
      </c>
      <c r="S327" s="3">
        <f>Tabelle3!S$22*SIN(16*$B327+Tabelle3!S$23)</f>
        <v>0</v>
      </c>
      <c r="T327" s="6">
        <f t="shared" si="17"/>
        <v>1.2113091308703507</v>
      </c>
      <c r="U327" s="52">
        <f t="shared" si="18"/>
        <v>0.9141866056791731</v>
      </c>
      <c r="V327" s="53">
        <f t="shared" si="19"/>
        <v>-0.7946902922061377</v>
      </c>
    </row>
    <row r="328" spans="1:22" ht="13.5">
      <c r="A328" s="3">
        <v>320</v>
      </c>
      <c r="B328" s="3">
        <f t="shared" si="16"/>
        <v>5.585053606381854</v>
      </c>
      <c r="C328" s="5">
        <f>Tabelle3!$C$22</f>
        <v>1</v>
      </c>
      <c r="D328" s="3">
        <f>Tabelle3!D$22*SIN(1*$B328+Tabelle3!D$23)</f>
        <v>0</v>
      </c>
      <c r="E328" s="3">
        <f>Tabelle3!E$22*SIN(2*$B328+Tabelle3!E$23)</f>
        <v>0</v>
      </c>
      <c r="F328" s="3">
        <f>Tabelle3!F$22*SIN(3*$B328+Tabelle3!F$23)</f>
        <v>0</v>
      </c>
      <c r="G328" s="3">
        <f>Tabelle3!G$22*SIN(4*$B328+Tabelle3!G$23)</f>
        <v>0</v>
      </c>
      <c r="H328" s="3">
        <f>Tabelle3!H$22*SIN(5*$B328+Tabelle3!H$23)</f>
        <v>0.1710100716628347</v>
      </c>
      <c r="I328" s="3">
        <f>Tabelle3!I$22*SIN(6*$B328+Tabelle3!I$23)</f>
        <v>0</v>
      </c>
      <c r="J328" s="3">
        <f>Tabelle3!J$22*SIN(7*$B328+Tabelle3!J$23)</f>
        <v>0</v>
      </c>
      <c r="K328" s="3">
        <f>Tabelle3!K$22*SIN(8*$B328+Tabelle3!K$23)</f>
        <v>0</v>
      </c>
      <c r="L328" s="3">
        <f>Tabelle3!L$22*SIN(9*$B328+Tabelle3!L$23)</f>
        <v>0</v>
      </c>
      <c r="M328" s="3">
        <f>Tabelle3!M$22*SIN(10*$B328+Tabelle3!M$23)</f>
        <v>0</v>
      </c>
      <c r="N328" s="3">
        <f>Tabelle3!N$22*SIN(11*$B328+Tabelle3!N$23)</f>
        <v>0</v>
      </c>
      <c r="O328" s="3">
        <f>Tabelle3!O$22*SIN(12*$B328+Tabelle3!O$23)</f>
        <v>0</v>
      </c>
      <c r="P328" s="3">
        <f>Tabelle3!P$22*SIN(13*$B328+Tabelle3!P$23)</f>
        <v>0</v>
      </c>
      <c r="Q328" s="3">
        <f>Tabelle3!Q$22*SIN(14*$B328+Tabelle3!Q$23)</f>
        <v>0</v>
      </c>
      <c r="R328" s="3">
        <f>Tabelle3!R$22*SIN(15*$B328+Tabelle3!R$23)</f>
        <v>0</v>
      </c>
      <c r="S328" s="3">
        <f>Tabelle3!S$22*SIN(16*$B328+Tabelle3!S$23)</f>
        <v>0</v>
      </c>
      <c r="T328" s="6">
        <f t="shared" si="17"/>
        <v>1.1710100716628347</v>
      </c>
      <c r="U328" s="52">
        <f t="shared" si="18"/>
        <v>0.8970457582336705</v>
      </c>
      <c r="V328" s="53">
        <f t="shared" si="19"/>
        <v>-0.7527107648830169</v>
      </c>
    </row>
    <row r="329" spans="1:22" ht="13.5">
      <c r="A329" s="3">
        <v>321</v>
      </c>
      <c r="B329" s="3">
        <f aca="true" t="shared" si="20" ref="B329:B368">A329*2*PI()/360</f>
        <v>5.602506898901797</v>
      </c>
      <c r="C329" s="5">
        <f>Tabelle3!$C$22</f>
        <v>1</v>
      </c>
      <c r="D329" s="3">
        <f>Tabelle3!D$22*SIN(1*$B329+Tabelle3!D$23)</f>
        <v>0</v>
      </c>
      <c r="E329" s="3">
        <f>Tabelle3!E$22*SIN(2*$B329+Tabelle3!E$23)</f>
        <v>0</v>
      </c>
      <c r="F329" s="3">
        <f>Tabelle3!F$22*SIN(3*$B329+Tabelle3!F$23)</f>
        <v>0</v>
      </c>
      <c r="G329" s="3">
        <f>Tabelle3!G$22*SIN(4*$B329+Tabelle3!G$23)</f>
        <v>0</v>
      </c>
      <c r="H329" s="3">
        <f>Tabelle3!H$22*SIN(5*$B329+Tabelle3!H$23)</f>
        <v>0.12940952255126162</v>
      </c>
      <c r="I329" s="3">
        <f>Tabelle3!I$22*SIN(6*$B329+Tabelle3!I$23)</f>
        <v>0</v>
      </c>
      <c r="J329" s="3">
        <f>Tabelle3!J$22*SIN(7*$B329+Tabelle3!J$23)</f>
        <v>0</v>
      </c>
      <c r="K329" s="3">
        <f>Tabelle3!K$22*SIN(8*$B329+Tabelle3!K$23)</f>
        <v>0</v>
      </c>
      <c r="L329" s="3">
        <f>Tabelle3!L$22*SIN(9*$B329+Tabelle3!L$23)</f>
        <v>0</v>
      </c>
      <c r="M329" s="3">
        <f>Tabelle3!M$22*SIN(10*$B329+Tabelle3!M$23)</f>
        <v>0</v>
      </c>
      <c r="N329" s="3">
        <f>Tabelle3!N$22*SIN(11*$B329+Tabelle3!N$23)</f>
        <v>0</v>
      </c>
      <c r="O329" s="3">
        <f>Tabelle3!O$22*SIN(12*$B329+Tabelle3!O$23)</f>
        <v>0</v>
      </c>
      <c r="P329" s="3">
        <f>Tabelle3!P$22*SIN(13*$B329+Tabelle3!P$23)</f>
        <v>0</v>
      </c>
      <c r="Q329" s="3">
        <f>Tabelle3!Q$22*SIN(14*$B329+Tabelle3!Q$23)</f>
        <v>0</v>
      </c>
      <c r="R329" s="3">
        <f>Tabelle3!R$22*SIN(15*$B329+Tabelle3!R$23)</f>
        <v>0</v>
      </c>
      <c r="S329" s="3">
        <f>Tabelle3!S$22*SIN(16*$B329+Tabelle3!S$23)</f>
        <v>0</v>
      </c>
      <c r="T329" s="6">
        <f aca="true" t="shared" si="21" ref="T329:T368">SUM(C329:S329)</f>
        <v>1.1294095225512617</v>
      </c>
      <c r="U329" s="52">
        <f aca="true" t="shared" si="22" ref="U329:U368">T329*COS(B329)</f>
        <v>0.8777160492817584</v>
      </c>
      <c r="V329" s="53">
        <f aca="true" t="shared" si="23" ref="V329:V368">T329*SIN(B329)</f>
        <v>-0.7107604423873707</v>
      </c>
    </row>
    <row r="330" spans="1:22" ht="13.5">
      <c r="A330" s="3">
        <v>322</v>
      </c>
      <c r="B330" s="3">
        <f t="shared" si="20"/>
        <v>5.6199601914217405</v>
      </c>
      <c r="C330" s="5">
        <f>Tabelle3!$C$22</f>
        <v>1</v>
      </c>
      <c r="D330" s="3">
        <f>Tabelle3!D$22*SIN(1*$B330+Tabelle3!D$23)</f>
        <v>0</v>
      </c>
      <c r="E330" s="3">
        <f>Tabelle3!E$22*SIN(2*$B330+Tabelle3!E$23)</f>
        <v>0</v>
      </c>
      <c r="F330" s="3">
        <f>Tabelle3!F$22*SIN(3*$B330+Tabelle3!F$23)</f>
        <v>0</v>
      </c>
      <c r="G330" s="3">
        <f>Tabelle3!G$22*SIN(4*$B330+Tabelle3!G$23)</f>
        <v>0</v>
      </c>
      <c r="H330" s="3">
        <f>Tabelle3!H$22*SIN(5*$B330+Tabelle3!H$23)</f>
        <v>0.08682408883346737</v>
      </c>
      <c r="I330" s="3">
        <f>Tabelle3!I$22*SIN(6*$B330+Tabelle3!I$23)</f>
        <v>0</v>
      </c>
      <c r="J330" s="3">
        <f>Tabelle3!J$22*SIN(7*$B330+Tabelle3!J$23)</f>
        <v>0</v>
      </c>
      <c r="K330" s="3">
        <f>Tabelle3!K$22*SIN(8*$B330+Tabelle3!K$23)</f>
        <v>0</v>
      </c>
      <c r="L330" s="3">
        <f>Tabelle3!L$22*SIN(9*$B330+Tabelle3!L$23)</f>
        <v>0</v>
      </c>
      <c r="M330" s="3">
        <f>Tabelle3!M$22*SIN(10*$B330+Tabelle3!M$23)</f>
        <v>0</v>
      </c>
      <c r="N330" s="3">
        <f>Tabelle3!N$22*SIN(11*$B330+Tabelle3!N$23)</f>
        <v>0</v>
      </c>
      <c r="O330" s="3">
        <f>Tabelle3!O$22*SIN(12*$B330+Tabelle3!O$23)</f>
        <v>0</v>
      </c>
      <c r="P330" s="3">
        <f>Tabelle3!P$22*SIN(13*$B330+Tabelle3!P$23)</f>
        <v>0</v>
      </c>
      <c r="Q330" s="3">
        <f>Tabelle3!Q$22*SIN(14*$B330+Tabelle3!Q$23)</f>
        <v>0</v>
      </c>
      <c r="R330" s="3">
        <f>Tabelle3!R$22*SIN(15*$B330+Tabelle3!R$23)</f>
        <v>0</v>
      </c>
      <c r="S330" s="3">
        <f>Tabelle3!S$22*SIN(16*$B330+Tabelle3!S$23)</f>
        <v>0</v>
      </c>
      <c r="T330" s="6">
        <f t="shared" si="21"/>
        <v>1.0868240888334673</v>
      </c>
      <c r="U330" s="52">
        <f t="shared" si="22"/>
        <v>0.856429069279599</v>
      </c>
      <c r="V330" s="53">
        <f t="shared" si="23"/>
        <v>-0.6691157219506774</v>
      </c>
    </row>
    <row r="331" spans="1:22" ht="13.5">
      <c r="A331" s="3">
        <v>323</v>
      </c>
      <c r="B331" s="3">
        <f t="shared" si="20"/>
        <v>5.6374134839416845</v>
      </c>
      <c r="C331" s="5">
        <f>Tabelle3!$C$22</f>
        <v>1</v>
      </c>
      <c r="D331" s="3">
        <f>Tabelle3!D$22*SIN(1*$B331+Tabelle3!D$23)</f>
        <v>0</v>
      </c>
      <c r="E331" s="3">
        <f>Tabelle3!E$22*SIN(2*$B331+Tabelle3!E$23)</f>
        <v>0</v>
      </c>
      <c r="F331" s="3">
        <f>Tabelle3!F$22*SIN(3*$B331+Tabelle3!F$23)</f>
        <v>0</v>
      </c>
      <c r="G331" s="3">
        <f>Tabelle3!G$22*SIN(4*$B331+Tabelle3!G$23)</f>
        <v>0</v>
      </c>
      <c r="H331" s="3">
        <f>Tabelle3!H$22*SIN(5*$B331+Tabelle3!H$23)</f>
        <v>0.0435778713738287</v>
      </c>
      <c r="I331" s="3">
        <f>Tabelle3!I$22*SIN(6*$B331+Tabelle3!I$23)</f>
        <v>0</v>
      </c>
      <c r="J331" s="3">
        <f>Tabelle3!J$22*SIN(7*$B331+Tabelle3!J$23)</f>
        <v>0</v>
      </c>
      <c r="K331" s="3">
        <f>Tabelle3!K$22*SIN(8*$B331+Tabelle3!K$23)</f>
        <v>0</v>
      </c>
      <c r="L331" s="3">
        <f>Tabelle3!L$22*SIN(9*$B331+Tabelle3!L$23)</f>
        <v>0</v>
      </c>
      <c r="M331" s="3">
        <f>Tabelle3!M$22*SIN(10*$B331+Tabelle3!M$23)</f>
        <v>0</v>
      </c>
      <c r="N331" s="3">
        <f>Tabelle3!N$22*SIN(11*$B331+Tabelle3!N$23)</f>
        <v>0</v>
      </c>
      <c r="O331" s="3">
        <f>Tabelle3!O$22*SIN(12*$B331+Tabelle3!O$23)</f>
        <v>0</v>
      </c>
      <c r="P331" s="3">
        <f>Tabelle3!P$22*SIN(13*$B331+Tabelle3!P$23)</f>
        <v>0</v>
      </c>
      <c r="Q331" s="3">
        <f>Tabelle3!Q$22*SIN(14*$B331+Tabelle3!Q$23)</f>
        <v>0</v>
      </c>
      <c r="R331" s="3">
        <f>Tabelle3!R$22*SIN(15*$B331+Tabelle3!R$23)</f>
        <v>0</v>
      </c>
      <c r="S331" s="3">
        <f>Tabelle3!S$22*SIN(16*$B331+Tabelle3!S$23)</f>
        <v>0</v>
      </c>
      <c r="T331" s="6">
        <f t="shared" si="21"/>
        <v>1.0435778713738286</v>
      </c>
      <c r="U331" s="52">
        <f t="shared" si="22"/>
        <v>0.8334383455787058</v>
      </c>
      <c r="V331" s="53">
        <f t="shared" si="23"/>
        <v>-0.6280408408218059</v>
      </c>
    </row>
    <row r="332" spans="1:22" ht="13.5">
      <c r="A332" s="3">
        <v>324</v>
      </c>
      <c r="B332" s="3">
        <f t="shared" si="20"/>
        <v>5.654866776461628</v>
      </c>
      <c r="C332" s="5">
        <f>Tabelle3!$C$22</f>
        <v>1</v>
      </c>
      <c r="D332" s="3">
        <f>Tabelle3!D$22*SIN(1*$B332+Tabelle3!D$23)</f>
        <v>0</v>
      </c>
      <c r="E332" s="3">
        <f>Tabelle3!E$22*SIN(2*$B332+Tabelle3!E$23)</f>
        <v>0</v>
      </c>
      <c r="F332" s="3">
        <f>Tabelle3!F$22*SIN(3*$B332+Tabelle3!F$23)</f>
        <v>0</v>
      </c>
      <c r="G332" s="3">
        <f>Tabelle3!G$22*SIN(4*$B332+Tabelle3!G$23)</f>
        <v>0</v>
      </c>
      <c r="H332" s="3">
        <f>Tabelle3!H$22*SIN(5*$B332+Tabelle3!H$23)</f>
        <v>5.51316804708879E-16</v>
      </c>
      <c r="I332" s="3">
        <f>Tabelle3!I$22*SIN(6*$B332+Tabelle3!I$23)</f>
        <v>0</v>
      </c>
      <c r="J332" s="3">
        <f>Tabelle3!J$22*SIN(7*$B332+Tabelle3!J$23)</f>
        <v>0</v>
      </c>
      <c r="K332" s="3">
        <f>Tabelle3!K$22*SIN(8*$B332+Tabelle3!K$23)</f>
        <v>0</v>
      </c>
      <c r="L332" s="3">
        <f>Tabelle3!L$22*SIN(9*$B332+Tabelle3!L$23)</f>
        <v>0</v>
      </c>
      <c r="M332" s="3">
        <f>Tabelle3!M$22*SIN(10*$B332+Tabelle3!M$23)</f>
        <v>0</v>
      </c>
      <c r="N332" s="3">
        <f>Tabelle3!N$22*SIN(11*$B332+Tabelle3!N$23)</f>
        <v>0</v>
      </c>
      <c r="O332" s="3">
        <f>Tabelle3!O$22*SIN(12*$B332+Tabelle3!O$23)</f>
        <v>0</v>
      </c>
      <c r="P332" s="3">
        <f>Tabelle3!P$22*SIN(13*$B332+Tabelle3!P$23)</f>
        <v>0</v>
      </c>
      <c r="Q332" s="3">
        <f>Tabelle3!Q$22*SIN(14*$B332+Tabelle3!Q$23)</f>
        <v>0</v>
      </c>
      <c r="R332" s="3">
        <f>Tabelle3!R$22*SIN(15*$B332+Tabelle3!R$23)</f>
        <v>0</v>
      </c>
      <c r="S332" s="3">
        <f>Tabelle3!S$22*SIN(16*$B332+Tabelle3!S$23)</f>
        <v>0</v>
      </c>
      <c r="T332" s="6">
        <f t="shared" si="21"/>
        <v>1.0000000000000004</v>
      </c>
      <c r="U332" s="52">
        <f t="shared" si="22"/>
        <v>0.8090169943749477</v>
      </c>
      <c r="V332" s="53">
        <f t="shared" si="23"/>
        <v>-0.5877852522924736</v>
      </c>
    </row>
    <row r="333" spans="1:22" ht="13.5">
      <c r="A333" s="3">
        <v>325</v>
      </c>
      <c r="B333" s="3">
        <f t="shared" si="20"/>
        <v>5.672320068981571</v>
      </c>
      <c r="C333" s="5">
        <f>Tabelle3!$C$22</f>
        <v>1</v>
      </c>
      <c r="D333" s="3">
        <f>Tabelle3!D$22*SIN(1*$B333+Tabelle3!D$23)</f>
        <v>0</v>
      </c>
      <c r="E333" s="3">
        <f>Tabelle3!E$22*SIN(2*$B333+Tabelle3!E$23)</f>
        <v>0</v>
      </c>
      <c r="F333" s="3">
        <f>Tabelle3!F$22*SIN(3*$B333+Tabelle3!F$23)</f>
        <v>0</v>
      </c>
      <c r="G333" s="3">
        <f>Tabelle3!G$22*SIN(4*$B333+Tabelle3!G$23)</f>
        <v>0</v>
      </c>
      <c r="H333" s="3">
        <f>Tabelle3!H$22*SIN(5*$B333+Tabelle3!H$23)</f>
        <v>-0.043577871373827605</v>
      </c>
      <c r="I333" s="3">
        <f>Tabelle3!I$22*SIN(6*$B333+Tabelle3!I$23)</f>
        <v>0</v>
      </c>
      <c r="J333" s="3">
        <f>Tabelle3!J$22*SIN(7*$B333+Tabelle3!J$23)</f>
        <v>0</v>
      </c>
      <c r="K333" s="3">
        <f>Tabelle3!K$22*SIN(8*$B333+Tabelle3!K$23)</f>
        <v>0</v>
      </c>
      <c r="L333" s="3">
        <f>Tabelle3!L$22*SIN(9*$B333+Tabelle3!L$23)</f>
        <v>0</v>
      </c>
      <c r="M333" s="3">
        <f>Tabelle3!M$22*SIN(10*$B333+Tabelle3!M$23)</f>
        <v>0</v>
      </c>
      <c r="N333" s="3">
        <f>Tabelle3!N$22*SIN(11*$B333+Tabelle3!N$23)</f>
        <v>0</v>
      </c>
      <c r="O333" s="3">
        <f>Tabelle3!O$22*SIN(12*$B333+Tabelle3!O$23)</f>
        <v>0</v>
      </c>
      <c r="P333" s="3">
        <f>Tabelle3!P$22*SIN(13*$B333+Tabelle3!P$23)</f>
        <v>0</v>
      </c>
      <c r="Q333" s="3">
        <f>Tabelle3!Q$22*SIN(14*$B333+Tabelle3!Q$23)</f>
        <v>0</v>
      </c>
      <c r="R333" s="3">
        <f>Tabelle3!R$22*SIN(15*$B333+Tabelle3!R$23)</f>
        <v>0</v>
      </c>
      <c r="S333" s="3">
        <f>Tabelle3!S$22*SIN(16*$B333+Tabelle3!S$23)</f>
        <v>0</v>
      </c>
      <c r="T333" s="6">
        <f t="shared" si="21"/>
        <v>0.9564221286261724</v>
      </c>
      <c r="U333" s="52">
        <f t="shared" si="22"/>
        <v>0.783455141867358</v>
      </c>
      <c r="V333" s="53">
        <f t="shared" si="23"/>
        <v>-0.5485811961846822</v>
      </c>
    </row>
    <row r="334" spans="1:22" ht="13.5">
      <c r="A334" s="3">
        <v>326</v>
      </c>
      <c r="B334" s="3">
        <f t="shared" si="20"/>
        <v>5.689773361501514</v>
      </c>
      <c r="C334" s="5">
        <f>Tabelle3!$C$22</f>
        <v>1</v>
      </c>
      <c r="D334" s="3">
        <f>Tabelle3!D$22*SIN(1*$B334+Tabelle3!D$23)</f>
        <v>0</v>
      </c>
      <c r="E334" s="3">
        <f>Tabelle3!E$22*SIN(2*$B334+Tabelle3!E$23)</f>
        <v>0</v>
      </c>
      <c r="F334" s="3">
        <f>Tabelle3!F$22*SIN(3*$B334+Tabelle3!F$23)</f>
        <v>0</v>
      </c>
      <c r="G334" s="3">
        <f>Tabelle3!G$22*SIN(4*$B334+Tabelle3!G$23)</f>
        <v>0</v>
      </c>
      <c r="H334" s="3">
        <f>Tabelle3!H$22*SIN(5*$B334+Tabelle3!H$23)</f>
        <v>-0.08682408883346453</v>
      </c>
      <c r="I334" s="3">
        <f>Tabelle3!I$22*SIN(6*$B334+Tabelle3!I$23)</f>
        <v>0</v>
      </c>
      <c r="J334" s="3">
        <f>Tabelle3!J$22*SIN(7*$B334+Tabelle3!J$23)</f>
        <v>0</v>
      </c>
      <c r="K334" s="3">
        <f>Tabelle3!K$22*SIN(8*$B334+Tabelle3!K$23)</f>
        <v>0</v>
      </c>
      <c r="L334" s="3">
        <f>Tabelle3!L$22*SIN(9*$B334+Tabelle3!L$23)</f>
        <v>0</v>
      </c>
      <c r="M334" s="3">
        <f>Tabelle3!M$22*SIN(10*$B334+Tabelle3!M$23)</f>
        <v>0</v>
      </c>
      <c r="N334" s="3">
        <f>Tabelle3!N$22*SIN(11*$B334+Tabelle3!N$23)</f>
        <v>0</v>
      </c>
      <c r="O334" s="3">
        <f>Tabelle3!O$22*SIN(12*$B334+Tabelle3!O$23)</f>
        <v>0</v>
      </c>
      <c r="P334" s="3">
        <f>Tabelle3!P$22*SIN(13*$B334+Tabelle3!P$23)</f>
        <v>0</v>
      </c>
      <c r="Q334" s="3">
        <f>Tabelle3!Q$22*SIN(14*$B334+Tabelle3!Q$23)</f>
        <v>0</v>
      </c>
      <c r="R334" s="3">
        <f>Tabelle3!R$22*SIN(15*$B334+Tabelle3!R$23)</f>
        <v>0</v>
      </c>
      <c r="S334" s="3">
        <f>Tabelle3!S$22*SIN(16*$B334+Tabelle3!S$23)</f>
        <v>0</v>
      </c>
      <c r="T334" s="6">
        <f t="shared" si="21"/>
        <v>0.9131759111665355</v>
      </c>
      <c r="U334" s="52">
        <f t="shared" si="22"/>
        <v>0.7570571407092427</v>
      </c>
      <c r="V334" s="53">
        <f t="shared" si="23"/>
        <v>-0.5106414891447603</v>
      </c>
    </row>
    <row r="335" spans="1:22" ht="13.5">
      <c r="A335" s="3">
        <v>327</v>
      </c>
      <c r="B335" s="3">
        <f t="shared" si="20"/>
        <v>5.707226654021458</v>
      </c>
      <c r="C335" s="5">
        <f>Tabelle3!$C$22</f>
        <v>1</v>
      </c>
      <c r="D335" s="3">
        <f>Tabelle3!D$22*SIN(1*$B335+Tabelle3!D$23)</f>
        <v>0</v>
      </c>
      <c r="E335" s="3">
        <f>Tabelle3!E$22*SIN(2*$B335+Tabelle3!E$23)</f>
        <v>0</v>
      </c>
      <c r="F335" s="3">
        <f>Tabelle3!F$22*SIN(3*$B335+Tabelle3!F$23)</f>
        <v>0</v>
      </c>
      <c r="G335" s="3">
        <f>Tabelle3!G$22*SIN(4*$B335+Tabelle3!G$23)</f>
        <v>0</v>
      </c>
      <c r="H335" s="3">
        <f>Tabelle3!H$22*SIN(5*$B335+Tabelle3!H$23)</f>
        <v>-0.12940952255126056</v>
      </c>
      <c r="I335" s="3">
        <f>Tabelle3!I$22*SIN(6*$B335+Tabelle3!I$23)</f>
        <v>0</v>
      </c>
      <c r="J335" s="3">
        <f>Tabelle3!J$22*SIN(7*$B335+Tabelle3!J$23)</f>
        <v>0</v>
      </c>
      <c r="K335" s="3">
        <f>Tabelle3!K$22*SIN(8*$B335+Tabelle3!K$23)</f>
        <v>0</v>
      </c>
      <c r="L335" s="3">
        <f>Tabelle3!L$22*SIN(9*$B335+Tabelle3!L$23)</f>
        <v>0</v>
      </c>
      <c r="M335" s="3">
        <f>Tabelle3!M$22*SIN(10*$B335+Tabelle3!M$23)</f>
        <v>0</v>
      </c>
      <c r="N335" s="3">
        <f>Tabelle3!N$22*SIN(11*$B335+Tabelle3!N$23)</f>
        <v>0</v>
      </c>
      <c r="O335" s="3">
        <f>Tabelle3!O$22*SIN(12*$B335+Tabelle3!O$23)</f>
        <v>0</v>
      </c>
      <c r="P335" s="3">
        <f>Tabelle3!P$22*SIN(13*$B335+Tabelle3!P$23)</f>
        <v>0</v>
      </c>
      <c r="Q335" s="3">
        <f>Tabelle3!Q$22*SIN(14*$B335+Tabelle3!Q$23)</f>
        <v>0</v>
      </c>
      <c r="R335" s="3">
        <f>Tabelle3!R$22*SIN(15*$B335+Tabelle3!R$23)</f>
        <v>0</v>
      </c>
      <c r="S335" s="3">
        <f>Tabelle3!S$22*SIN(16*$B335+Tabelle3!S$23)</f>
        <v>0</v>
      </c>
      <c r="T335" s="6">
        <f t="shared" si="21"/>
        <v>0.8705904774487394</v>
      </c>
      <c r="U335" s="52">
        <f t="shared" si="22"/>
        <v>0.7301386101698122</v>
      </c>
      <c r="V335" s="53">
        <f t="shared" si="23"/>
        <v>-0.474157557530953</v>
      </c>
    </row>
    <row r="336" spans="1:22" ht="13.5">
      <c r="A336" s="3">
        <v>328</v>
      </c>
      <c r="B336" s="3">
        <f t="shared" si="20"/>
        <v>5.7246799465414</v>
      </c>
      <c r="C336" s="5">
        <f>Tabelle3!$C$22</f>
        <v>1</v>
      </c>
      <c r="D336" s="3">
        <f>Tabelle3!D$22*SIN(1*$B336+Tabelle3!D$23)</f>
        <v>0</v>
      </c>
      <c r="E336" s="3">
        <f>Tabelle3!E$22*SIN(2*$B336+Tabelle3!E$23)</f>
        <v>0</v>
      </c>
      <c r="F336" s="3">
        <f>Tabelle3!F$22*SIN(3*$B336+Tabelle3!F$23)</f>
        <v>0</v>
      </c>
      <c r="G336" s="3">
        <f>Tabelle3!G$22*SIN(4*$B336+Tabelle3!G$23)</f>
        <v>0</v>
      </c>
      <c r="H336" s="3">
        <f>Tabelle3!H$22*SIN(5*$B336+Tabelle3!H$23)</f>
        <v>-0.171010071662832</v>
      </c>
      <c r="I336" s="3">
        <f>Tabelle3!I$22*SIN(6*$B336+Tabelle3!I$23)</f>
        <v>0</v>
      </c>
      <c r="J336" s="3">
        <f>Tabelle3!J$22*SIN(7*$B336+Tabelle3!J$23)</f>
        <v>0</v>
      </c>
      <c r="K336" s="3">
        <f>Tabelle3!K$22*SIN(8*$B336+Tabelle3!K$23)</f>
        <v>0</v>
      </c>
      <c r="L336" s="3">
        <f>Tabelle3!L$22*SIN(9*$B336+Tabelle3!L$23)</f>
        <v>0</v>
      </c>
      <c r="M336" s="3">
        <f>Tabelle3!M$22*SIN(10*$B336+Tabelle3!M$23)</f>
        <v>0</v>
      </c>
      <c r="N336" s="3">
        <f>Tabelle3!N$22*SIN(11*$B336+Tabelle3!N$23)</f>
        <v>0</v>
      </c>
      <c r="O336" s="3">
        <f>Tabelle3!O$22*SIN(12*$B336+Tabelle3!O$23)</f>
        <v>0</v>
      </c>
      <c r="P336" s="3">
        <f>Tabelle3!P$22*SIN(13*$B336+Tabelle3!P$23)</f>
        <v>0</v>
      </c>
      <c r="Q336" s="3">
        <f>Tabelle3!Q$22*SIN(14*$B336+Tabelle3!Q$23)</f>
        <v>0</v>
      </c>
      <c r="R336" s="3">
        <f>Tabelle3!R$22*SIN(15*$B336+Tabelle3!R$23)</f>
        <v>0</v>
      </c>
      <c r="S336" s="3">
        <f>Tabelle3!S$22*SIN(16*$B336+Tabelle3!S$23)</f>
        <v>0</v>
      </c>
      <c r="T336" s="6">
        <f t="shared" si="21"/>
        <v>0.828989928337168</v>
      </c>
      <c r="U336" s="52">
        <f t="shared" si="22"/>
        <v>0.7030233304591869</v>
      </c>
      <c r="V336" s="53">
        <f t="shared" si="23"/>
        <v>-0.4392977328811701</v>
      </c>
    </row>
    <row r="337" spans="1:22" ht="13.5">
      <c r="A337" s="3">
        <v>329</v>
      </c>
      <c r="B337" s="3">
        <f t="shared" si="20"/>
        <v>5.742133239061344</v>
      </c>
      <c r="C337" s="5">
        <f>Tabelle3!$C$22</f>
        <v>1</v>
      </c>
      <c r="D337" s="3">
        <f>Tabelle3!D$22*SIN(1*$B337+Tabelle3!D$23)</f>
        <v>0</v>
      </c>
      <c r="E337" s="3">
        <f>Tabelle3!E$22*SIN(2*$B337+Tabelle3!E$23)</f>
        <v>0</v>
      </c>
      <c r="F337" s="3">
        <f>Tabelle3!F$22*SIN(3*$B337+Tabelle3!F$23)</f>
        <v>0</v>
      </c>
      <c r="G337" s="3">
        <f>Tabelle3!G$22*SIN(4*$B337+Tabelle3!G$23)</f>
        <v>0</v>
      </c>
      <c r="H337" s="3">
        <f>Tabelle3!H$22*SIN(5*$B337+Tabelle3!H$23)</f>
        <v>-0.2113091308703498</v>
      </c>
      <c r="I337" s="3">
        <f>Tabelle3!I$22*SIN(6*$B337+Tabelle3!I$23)</f>
        <v>0</v>
      </c>
      <c r="J337" s="3">
        <f>Tabelle3!J$22*SIN(7*$B337+Tabelle3!J$23)</f>
        <v>0</v>
      </c>
      <c r="K337" s="3">
        <f>Tabelle3!K$22*SIN(8*$B337+Tabelle3!K$23)</f>
        <v>0</v>
      </c>
      <c r="L337" s="3">
        <f>Tabelle3!L$22*SIN(9*$B337+Tabelle3!L$23)</f>
        <v>0</v>
      </c>
      <c r="M337" s="3">
        <f>Tabelle3!M$22*SIN(10*$B337+Tabelle3!M$23)</f>
        <v>0</v>
      </c>
      <c r="N337" s="3">
        <f>Tabelle3!N$22*SIN(11*$B337+Tabelle3!N$23)</f>
        <v>0</v>
      </c>
      <c r="O337" s="3">
        <f>Tabelle3!O$22*SIN(12*$B337+Tabelle3!O$23)</f>
        <v>0</v>
      </c>
      <c r="P337" s="3">
        <f>Tabelle3!P$22*SIN(13*$B337+Tabelle3!P$23)</f>
        <v>0</v>
      </c>
      <c r="Q337" s="3">
        <f>Tabelle3!Q$22*SIN(14*$B337+Tabelle3!Q$23)</f>
        <v>0</v>
      </c>
      <c r="R337" s="3">
        <f>Tabelle3!R$22*SIN(15*$B337+Tabelle3!R$23)</f>
        <v>0</v>
      </c>
      <c r="S337" s="3">
        <f>Tabelle3!S$22*SIN(16*$B337+Tabelle3!S$23)</f>
        <v>0</v>
      </c>
      <c r="T337" s="6">
        <f t="shared" si="21"/>
        <v>0.7886908691296501</v>
      </c>
      <c r="U337" s="52">
        <f t="shared" si="22"/>
        <v>0.6760400233802649</v>
      </c>
      <c r="V337" s="53">
        <f t="shared" si="23"/>
        <v>-0.40620582693567275</v>
      </c>
    </row>
    <row r="338" spans="1:22" ht="13.5">
      <c r="A338" s="3">
        <v>330</v>
      </c>
      <c r="B338" s="3">
        <f t="shared" si="20"/>
        <v>5.759586531581287</v>
      </c>
      <c r="C338" s="5">
        <f>Tabelle3!$C$22</f>
        <v>1</v>
      </c>
      <c r="D338" s="3">
        <f>Tabelle3!D$22*SIN(1*$B338+Tabelle3!D$23)</f>
        <v>0</v>
      </c>
      <c r="E338" s="3">
        <f>Tabelle3!E$22*SIN(2*$B338+Tabelle3!E$23)</f>
        <v>0</v>
      </c>
      <c r="F338" s="3">
        <f>Tabelle3!F$22*SIN(3*$B338+Tabelle3!F$23)</f>
        <v>0</v>
      </c>
      <c r="G338" s="3">
        <f>Tabelle3!G$22*SIN(4*$B338+Tabelle3!G$23)</f>
        <v>0</v>
      </c>
      <c r="H338" s="3">
        <f>Tabelle3!H$22*SIN(5*$B338+Tabelle3!H$23)</f>
        <v>-0.24999999999999925</v>
      </c>
      <c r="I338" s="3">
        <f>Tabelle3!I$22*SIN(6*$B338+Tabelle3!I$23)</f>
        <v>0</v>
      </c>
      <c r="J338" s="3">
        <f>Tabelle3!J$22*SIN(7*$B338+Tabelle3!J$23)</f>
        <v>0</v>
      </c>
      <c r="K338" s="3">
        <f>Tabelle3!K$22*SIN(8*$B338+Tabelle3!K$23)</f>
        <v>0</v>
      </c>
      <c r="L338" s="3">
        <f>Tabelle3!L$22*SIN(9*$B338+Tabelle3!L$23)</f>
        <v>0</v>
      </c>
      <c r="M338" s="3">
        <f>Tabelle3!M$22*SIN(10*$B338+Tabelle3!M$23)</f>
        <v>0</v>
      </c>
      <c r="N338" s="3">
        <f>Tabelle3!N$22*SIN(11*$B338+Tabelle3!N$23)</f>
        <v>0</v>
      </c>
      <c r="O338" s="3">
        <f>Tabelle3!O$22*SIN(12*$B338+Tabelle3!O$23)</f>
        <v>0</v>
      </c>
      <c r="P338" s="3">
        <f>Tabelle3!P$22*SIN(13*$B338+Tabelle3!P$23)</f>
        <v>0</v>
      </c>
      <c r="Q338" s="3">
        <f>Tabelle3!Q$22*SIN(14*$B338+Tabelle3!Q$23)</f>
        <v>0</v>
      </c>
      <c r="R338" s="3">
        <f>Tabelle3!R$22*SIN(15*$B338+Tabelle3!R$23)</f>
        <v>0</v>
      </c>
      <c r="S338" s="3">
        <f>Tabelle3!S$22*SIN(16*$B338+Tabelle3!S$23)</f>
        <v>0</v>
      </c>
      <c r="T338" s="6">
        <f t="shared" si="21"/>
        <v>0.7500000000000008</v>
      </c>
      <c r="U338" s="52">
        <f t="shared" si="22"/>
        <v>0.6495190528383294</v>
      </c>
      <c r="V338" s="53">
        <f t="shared" si="23"/>
        <v>-0.3750000000000007</v>
      </c>
    </row>
    <row r="339" spans="1:22" ht="13.5">
      <c r="A339" s="3">
        <v>331</v>
      </c>
      <c r="B339" s="3">
        <f t="shared" si="20"/>
        <v>5.777039824101231</v>
      </c>
      <c r="C339" s="5">
        <f>Tabelle3!$C$22</f>
        <v>1</v>
      </c>
      <c r="D339" s="3">
        <f>Tabelle3!D$22*SIN(1*$B339+Tabelle3!D$23)</f>
        <v>0</v>
      </c>
      <c r="E339" s="3">
        <f>Tabelle3!E$22*SIN(2*$B339+Tabelle3!E$23)</f>
        <v>0</v>
      </c>
      <c r="F339" s="3">
        <f>Tabelle3!F$22*SIN(3*$B339+Tabelle3!F$23)</f>
        <v>0</v>
      </c>
      <c r="G339" s="3">
        <f>Tabelle3!G$22*SIN(4*$B339+Tabelle3!G$23)</f>
        <v>0</v>
      </c>
      <c r="H339" s="3">
        <f>Tabelle3!H$22*SIN(5*$B339+Tabelle3!H$23)</f>
        <v>-0.286788218175523</v>
      </c>
      <c r="I339" s="3">
        <f>Tabelle3!I$22*SIN(6*$B339+Tabelle3!I$23)</f>
        <v>0</v>
      </c>
      <c r="J339" s="3">
        <f>Tabelle3!J$22*SIN(7*$B339+Tabelle3!J$23)</f>
        <v>0</v>
      </c>
      <c r="K339" s="3">
        <f>Tabelle3!K$22*SIN(8*$B339+Tabelle3!K$23)</f>
        <v>0</v>
      </c>
      <c r="L339" s="3">
        <f>Tabelle3!L$22*SIN(9*$B339+Tabelle3!L$23)</f>
        <v>0</v>
      </c>
      <c r="M339" s="3">
        <f>Tabelle3!M$22*SIN(10*$B339+Tabelle3!M$23)</f>
        <v>0</v>
      </c>
      <c r="N339" s="3">
        <f>Tabelle3!N$22*SIN(11*$B339+Tabelle3!N$23)</f>
        <v>0</v>
      </c>
      <c r="O339" s="3">
        <f>Tabelle3!O$22*SIN(12*$B339+Tabelle3!O$23)</f>
        <v>0</v>
      </c>
      <c r="P339" s="3">
        <f>Tabelle3!P$22*SIN(13*$B339+Tabelle3!P$23)</f>
        <v>0</v>
      </c>
      <c r="Q339" s="3">
        <f>Tabelle3!Q$22*SIN(14*$B339+Tabelle3!Q$23)</f>
        <v>0</v>
      </c>
      <c r="R339" s="3">
        <f>Tabelle3!R$22*SIN(15*$B339+Tabelle3!R$23)</f>
        <v>0</v>
      </c>
      <c r="S339" s="3">
        <f>Tabelle3!S$22*SIN(16*$B339+Tabelle3!S$23)</f>
        <v>0</v>
      </c>
      <c r="T339" s="6">
        <f t="shared" si="21"/>
        <v>0.713211781824477</v>
      </c>
      <c r="U339" s="52">
        <f t="shared" si="22"/>
        <v>0.6237890797476907</v>
      </c>
      <c r="V339" s="53">
        <f t="shared" si="23"/>
        <v>-0.345771933101538</v>
      </c>
    </row>
    <row r="340" spans="1:22" ht="13.5">
      <c r="A340" s="3">
        <v>332</v>
      </c>
      <c r="B340" s="3">
        <f t="shared" si="20"/>
        <v>5.794493116621174</v>
      </c>
      <c r="C340" s="5">
        <f>Tabelle3!$C$22</f>
        <v>1</v>
      </c>
      <c r="D340" s="3">
        <f>Tabelle3!D$22*SIN(1*$B340+Tabelle3!D$23)</f>
        <v>0</v>
      </c>
      <c r="E340" s="3">
        <f>Tabelle3!E$22*SIN(2*$B340+Tabelle3!E$23)</f>
        <v>0</v>
      </c>
      <c r="F340" s="3">
        <f>Tabelle3!F$22*SIN(3*$B340+Tabelle3!F$23)</f>
        <v>0</v>
      </c>
      <c r="G340" s="3">
        <f>Tabelle3!G$22*SIN(4*$B340+Tabelle3!G$23)</f>
        <v>0</v>
      </c>
      <c r="H340" s="3">
        <f>Tabelle3!H$22*SIN(5*$B340+Tabelle3!H$23)</f>
        <v>-0.3213938048432703</v>
      </c>
      <c r="I340" s="3">
        <f>Tabelle3!I$22*SIN(6*$B340+Tabelle3!I$23)</f>
        <v>0</v>
      </c>
      <c r="J340" s="3">
        <f>Tabelle3!J$22*SIN(7*$B340+Tabelle3!J$23)</f>
        <v>0</v>
      </c>
      <c r="K340" s="3">
        <f>Tabelle3!K$22*SIN(8*$B340+Tabelle3!K$23)</f>
        <v>0</v>
      </c>
      <c r="L340" s="3">
        <f>Tabelle3!L$22*SIN(9*$B340+Tabelle3!L$23)</f>
        <v>0</v>
      </c>
      <c r="M340" s="3">
        <f>Tabelle3!M$22*SIN(10*$B340+Tabelle3!M$23)</f>
        <v>0</v>
      </c>
      <c r="N340" s="3">
        <f>Tabelle3!N$22*SIN(11*$B340+Tabelle3!N$23)</f>
        <v>0</v>
      </c>
      <c r="O340" s="3">
        <f>Tabelle3!O$22*SIN(12*$B340+Tabelle3!O$23)</f>
        <v>0</v>
      </c>
      <c r="P340" s="3">
        <f>Tabelle3!P$22*SIN(13*$B340+Tabelle3!P$23)</f>
        <v>0</v>
      </c>
      <c r="Q340" s="3">
        <f>Tabelle3!Q$22*SIN(14*$B340+Tabelle3!Q$23)</f>
        <v>0</v>
      </c>
      <c r="R340" s="3">
        <f>Tabelle3!R$22*SIN(15*$B340+Tabelle3!R$23)</f>
        <v>0</v>
      </c>
      <c r="S340" s="3">
        <f>Tabelle3!S$22*SIN(16*$B340+Tabelle3!S$23)</f>
        <v>0</v>
      </c>
      <c r="T340" s="6">
        <f t="shared" si="21"/>
        <v>0.6786061951567297</v>
      </c>
      <c r="U340" s="52">
        <f t="shared" si="22"/>
        <v>0.5991737065127897</v>
      </c>
      <c r="V340" s="53">
        <f t="shared" si="23"/>
        <v>-0.3185863109564171</v>
      </c>
    </row>
    <row r="341" spans="1:22" ht="13.5">
      <c r="A341" s="3">
        <v>333</v>
      </c>
      <c r="B341" s="3">
        <f t="shared" si="20"/>
        <v>5.811946409141117</v>
      </c>
      <c r="C341" s="5">
        <f>Tabelle3!$C$22</f>
        <v>1</v>
      </c>
      <c r="D341" s="3">
        <f>Tabelle3!D$22*SIN(1*$B341+Tabelle3!D$23)</f>
        <v>0</v>
      </c>
      <c r="E341" s="3">
        <f>Tabelle3!E$22*SIN(2*$B341+Tabelle3!E$23)</f>
        <v>0</v>
      </c>
      <c r="F341" s="3">
        <f>Tabelle3!F$22*SIN(3*$B341+Tabelle3!F$23)</f>
        <v>0</v>
      </c>
      <c r="G341" s="3">
        <f>Tabelle3!G$22*SIN(4*$B341+Tabelle3!G$23)</f>
        <v>0</v>
      </c>
      <c r="H341" s="3">
        <f>Tabelle3!H$22*SIN(5*$B341+Tabelle3!H$23)</f>
        <v>-0.3535533905932737</v>
      </c>
      <c r="I341" s="3">
        <f>Tabelle3!I$22*SIN(6*$B341+Tabelle3!I$23)</f>
        <v>0</v>
      </c>
      <c r="J341" s="3">
        <f>Tabelle3!J$22*SIN(7*$B341+Tabelle3!J$23)</f>
        <v>0</v>
      </c>
      <c r="K341" s="3">
        <f>Tabelle3!K$22*SIN(8*$B341+Tabelle3!K$23)</f>
        <v>0</v>
      </c>
      <c r="L341" s="3">
        <f>Tabelle3!L$22*SIN(9*$B341+Tabelle3!L$23)</f>
        <v>0</v>
      </c>
      <c r="M341" s="3">
        <f>Tabelle3!M$22*SIN(10*$B341+Tabelle3!M$23)</f>
        <v>0</v>
      </c>
      <c r="N341" s="3">
        <f>Tabelle3!N$22*SIN(11*$B341+Tabelle3!N$23)</f>
        <v>0</v>
      </c>
      <c r="O341" s="3">
        <f>Tabelle3!O$22*SIN(12*$B341+Tabelle3!O$23)</f>
        <v>0</v>
      </c>
      <c r="P341" s="3">
        <f>Tabelle3!P$22*SIN(13*$B341+Tabelle3!P$23)</f>
        <v>0</v>
      </c>
      <c r="Q341" s="3">
        <f>Tabelle3!Q$22*SIN(14*$B341+Tabelle3!Q$23)</f>
        <v>0</v>
      </c>
      <c r="R341" s="3">
        <f>Tabelle3!R$22*SIN(15*$B341+Tabelle3!R$23)</f>
        <v>0</v>
      </c>
      <c r="S341" s="3">
        <f>Tabelle3!S$22*SIN(16*$B341+Tabelle3!S$23)</f>
        <v>0</v>
      </c>
      <c r="T341" s="6">
        <f t="shared" si="21"/>
        <v>0.6464466094067263</v>
      </c>
      <c r="U341" s="52">
        <f t="shared" si="22"/>
        <v>0.5759881465208426</v>
      </c>
      <c r="V341" s="53">
        <f t="shared" si="23"/>
        <v>-0.29348061925949537</v>
      </c>
    </row>
    <row r="342" spans="1:22" ht="13.5">
      <c r="A342" s="3">
        <v>334</v>
      </c>
      <c r="B342" s="3">
        <f t="shared" si="20"/>
        <v>5.829399701661061</v>
      </c>
      <c r="C342" s="5">
        <f>Tabelle3!$C$22</f>
        <v>1</v>
      </c>
      <c r="D342" s="3">
        <f>Tabelle3!D$22*SIN(1*$B342+Tabelle3!D$23)</f>
        <v>0</v>
      </c>
      <c r="E342" s="3">
        <f>Tabelle3!E$22*SIN(2*$B342+Tabelle3!E$23)</f>
        <v>0</v>
      </c>
      <c r="F342" s="3">
        <f>Tabelle3!F$22*SIN(3*$B342+Tabelle3!F$23)</f>
        <v>0</v>
      </c>
      <c r="G342" s="3">
        <f>Tabelle3!G$22*SIN(4*$B342+Tabelle3!G$23)</f>
        <v>0</v>
      </c>
      <c r="H342" s="3">
        <f>Tabelle3!H$22*SIN(5*$B342+Tabelle3!H$23)</f>
        <v>-0.38302222155948945</v>
      </c>
      <c r="I342" s="3">
        <f>Tabelle3!I$22*SIN(6*$B342+Tabelle3!I$23)</f>
        <v>0</v>
      </c>
      <c r="J342" s="3">
        <f>Tabelle3!J$22*SIN(7*$B342+Tabelle3!J$23)</f>
        <v>0</v>
      </c>
      <c r="K342" s="3">
        <f>Tabelle3!K$22*SIN(8*$B342+Tabelle3!K$23)</f>
        <v>0</v>
      </c>
      <c r="L342" s="3">
        <f>Tabelle3!L$22*SIN(9*$B342+Tabelle3!L$23)</f>
        <v>0</v>
      </c>
      <c r="M342" s="3">
        <f>Tabelle3!M$22*SIN(10*$B342+Tabelle3!M$23)</f>
        <v>0</v>
      </c>
      <c r="N342" s="3">
        <f>Tabelle3!N$22*SIN(11*$B342+Tabelle3!N$23)</f>
        <v>0</v>
      </c>
      <c r="O342" s="3">
        <f>Tabelle3!O$22*SIN(12*$B342+Tabelle3!O$23)</f>
        <v>0</v>
      </c>
      <c r="P342" s="3">
        <f>Tabelle3!P$22*SIN(13*$B342+Tabelle3!P$23)</f>
        <v>0</v>
      </c>
      <c r="Q342" s="3">
        <f>Tabelle3!Q$22*SIN(14*$B342+Tabelle3!Q$23)</f>
        <v>0</v>
      </c>
      <c r="R342" s="3">
        <f>Tabelle3!R$22*SIN(15*$B342+Tabelle3!R$23)</f>
        <v>0</v>
      </c>
      <c r="S342" s="3">
        <f>Tabelle3!S$22*SIN(16*$B342+Tabelle3!S$23)</f>
        <v>0</v>
      </c>
      <c r="T342" s="6">
        <f t="shared" si="21"/>
        <v>0.6169777784405106</v>
      </c>
      <c r="U342" s="52">
        <f t="shared" si="22"/>
        <v>0.5545359539612176</v>
      </c>
      <c r="V342" s="53">
        <f t="shared" si="23"/>
        <v>-0.2704652562783437</v>
      </c>
    </row>
    <row r="343" spans="1:22" ht="13.5">
      <c r="A343" s="3">
        <v>335</v>
      </c>
      <c r="B343" s="3">
        <f t="shared" si="20"/>
        <v>5.8468529941810035</v>
      </c>
      <c r="C343" s="5">
        <f>Tabelle3!$C$22</f>
        <v>1</v>
      </c>
      <c r="D343" s="3">
        <f>Tabelle3!D$22*SIN(1*$B343+Tabelle3!D$23)</f>
        <v>0</v>
      </c>
      <c r="E343" s="3">
        <f>Tabelle3!E$22*SIN(2*$B343+Tabelle3!E$23)</f>
        <v>0</v>
      </c>
      <c r="F343" s="3">
        <f>Tabelle3!F$22*SIN(3*$B343+Tabelle3!F$23)</f>
        <v>0</v>
      </c>
      <c r="G343" s="3">
        <f>Tabelle3!G$22*SIN(4*$B343+Tabelle3!G$23)</f>
        <v>0</v>
      </c>
      <c r="H343" s="3">
        <f>Tabelle3!H$22*SIN(5*$B343+Tabelle3!H$23)</f>
        <v>-0.40957602214449473</v>
      </c>
      <c r="I343" s="3">
        <f>Tabelle3!I$22*SIN(6*$B343+Tabelle3!I$23)</f>
        <v>0</v>
      </c>
      <c r="J343" s="3">
        <f>Tabelle3!J$22*SIN(7*$B343+Tabelle3!J$23)</f>
        <v>0</v>
      </c>
      <c r="K343" s="3">
        <f>Tabelle3!K$22*SIN(8*$B343+Tabelle3!K$23)</f>
        <v>0</v>
      </c>
      <c r="L343" s="3">
        <f>Tabelle3!L$22*SIN(9*$B343+Tabelle3!L$23)</f>
        <v>0</v>
      </c>
      <c r="M343" s="3">
        <f>Tabelle3!M$22*SIN(10*$B343+Tabelle3!M$23)</f>
        <v>0</v>
      </c>
      <c r="N343" s="3">
        <f>Tabelle3!N$22*SIN(11*$B343+Tabelle3!N$23)</f>
        <v>0</v>
      </c>
      <c r="O343" s="3">
        <f>Tabelle3!O$22*SIN(12*$B343+Tabelle3!O$23)</f>
        <v>0</v>
      </c>
      <c r="P343" s="3">
        <f>Tabelle3!P$22*SIN(13*$B343+Tabelle3!P$23)</f>
        <v>0</v>
      </c>
      <c r="Q343" s="3">
        <f>Tabelle3!Q$22*SIN(14*$B343+Tabelle3!Q$23)</f>
        <v>0</v>
      </c>
      <c r="R343" s="3">
        <f>Tabelle3!R$22*SIN(15*$B343+Tabelle3!R$23)</f>
        <v>0</v>
      </c>
      <c r="S343" s="3">
        <f>Tabelle3!S$22*SIN(16*$B343+Tabelle3!S$23)</f>
        <v>0</v>
      </c>
      <c r="T343" s="6">
        <f t="shared" si="21"/>
        <v>0.5904239778555053</v>
      </c>
      <c r="U343" s="52">
        <f t="shared" si="22"/>
        <v>0.5351058487835989</v>
      </c>
      <c r="V343" s="53">
        <f t="shared" si="23"/>
        <v>-0.24952395521132317</v>
      </c>
    </row>
    <row r="344" spans="1:22" ht="13.5">
      <c r="A344" s="3">
        <v>336</v>
      </c>
      <c r="B344" s="3">
        <f t="shared" si="20"/>
        <v>5.8643062867009474</v>
      </c>
      <c r="C344" s="5">
        <f>Tabelle3!$C$22</f>
        <v>1</v>
      </c>
      <c r="D344" s="3">
        <f>Tabelle3!D$22*SIN(1*$B344+Tabelle3!D$23)</f>
        <v>0</v>
      </c>
      <c r="E344" s="3">
        <f>Tabelle3!E$22*SIN(2*$B344+Tabelle3!E$23)</f>
        <v>0</v>
      </c>
      <c r="F344" s="3">
        <f>Tabelle3!F$22*SIN(3*$B344+Tabelle3!F$23)</f>
        <v>0</v>
      </c>
      <c r="G344" s="3">
        <f>Tabelle3!G$22*SIN(4*$B344+Tabelle3!G$23)</f>
        <v>0</v>
      </c>
      <c r="H344" s="3">
        <f>Tabelle3!H$22*SIN(5*$B344+Tabelle3!H$23)</f>
        <v>-0.43301270189221963</v>
      </c>
      <c r="I344" s="3">
        <f>Tabelle3!I$22*SIN(6*$B344+Tabelle3!I$23)</f>
        <v>0</v>
      </c>
      <c r="J344" s="3">
        <f>Tabelle3!J$22*SIN(7*$B344+Tabelle3!J$23)</f>
        <v>0</v>
      </c>
      <c r="K344" s="3">
        <f>Tabelle3!K$22*SIN(8*$B344+Tabelle3!K$23)</f>
        <v>0</v>
      </c>
      <c r="L344" s="3">
        <f>Tabelle3!L$22*SIN(9*$B344+Tabelle3!L$23)</f>
        <v>0</v>
      </c>
      <c r="M344" s="3">
        <f>Tabelle3!M$22*SIN(10*$B344+Tabelle3!M$23)</f>
        <v>0</v>
      </c>
      <c r="N344" s="3">
        <f>Tabelle3!N$22*SIN(11*$B344+Tabelle3!N$23)</f>
        <v>0</v>
      </c>
      <c r="O344" s="3">
        <f>Tabelle3!O$22*SIN(12*$B344+Tabelle3!O$23)</f>
        <v>0</v>
      </c>
      <c r="P344" s="3">
        <f>Tabelle3!P$22*SIN(13*$B344+Tabelle3!P$23)</f>
        <v>0</v>
      </c>
      <c r="Q344" s="3">
        <f>Tabelle3!Q$22*SIN(14*$B344+Tabelle3!Q$23)</f>
        <v>0</v>
      </c>
      <c r="R344" s="3">
        <f>Tabelle3!R$22*SIN(15*$B344+Tabelle3!R$23)</f>
        <v>0</v>
      </c>
      <c r="S344" s="3">
        <f>Tabelle3!S$22*SIN(16*$B344+Tabelle3!S$23)</f>
        <v>0</v>
      </c>
      <c r="T344" s="6">
        <f t="shared" si="21"/>
        <v>0.5669872981077804</v>
      </c>
      <c r="U344" s="52">
        <f t="shared" si="22"/>
        <v>0.517968670727414</v>
      </c>
      <c r="V344" s="53">
        <f t="shared" si="23"/>
        <v>-0.23061451029897656</v>
      </c>
    </row>
    <row r="345" spans="1:22" ht="13.5">
      <c r="A345" s="3">
        <v>337</v>
      </c>
      <c r="B345" s="3">
        <f t="shared" si="20"/>
        <v>5.88175957922089</v>
      </c>
      <c r="C345" s="5">
        <f>Tabelle3!$C$22</f>
        <v>1</v>
      </c>
      <c r="D345" s="3">
        <f>Tabelle3!D$22*SIN(1*$B345+Tabelle3!D$23)</f>
        <v>0</v>
      </c>
      <c r="E345" s="3">
        <f>Tabelle3!E$22*SIN(2*$B345+Tabelle3!E$23)</f>
        <v>0</v>
      </c>
      <c r="F345" s="3">
        <f>Tabelle3!F$22*SIN(3*$B345+Tabelle3!F$23)</f>
        <v>0</v>
      </c>
      <c r="G345" s="3">
        <f>Tabelle3!G$22*SIN(4*$B345+Tabelle3!G$23)</f>
        <v>0</v>
      </c>
      <c r="H345" s="3">
        <f>Tabelle3!H$22*SIN(5*$B345+Tabelle3!H$23)</f>
        <v>-0.4531538935183241</v>
      </c>
      <c r="I345" s="3">
        <f>Tabelle3!I$22*SIN(6*$B345+Tabelle3!I$23)</f>
        <v>0</v>
      </c>
      <c r="J345" s="3">
        <f>Tabelle3!J$22*SIN(7*$B345+Tabelle3!J$23)</f>
        <v>0</v>
      </c>
      <c r="K345" s="3">
        <f>Tabelle3!K$22*SIN(8*$B345+Tabelle3!K$23)</f>
        <v>0</v>
      </c>
      <c r="L345" s="3">
        <f>Tabelle3!L$22*SIN(9*$B345+Tabelle3!L$23)</f>
        <v>0</v>
      </c>
      <c r="M345" s="3">
        <f>Tabelle3!M$22*SIN(10*$B345+Tabelle3!M$23)</f>
        <v>0</v>
      </c>
      <c r="N345" s="3">
        <f>Tabelle3!N$22*SIN(11*$B345+Tabelle3!N$23)</f>
        <v>0</v>
      </c>
      <c r="O345" s="3">
        <f>Tabelle3!O$22*SIN(12*$B345+Tabelle3!O$23)</f>
        <v>0</v>
      </c>
      <c r="P345" s="3">
        <f>Tabelle3!P$22*SIN(13*$B345+Tabelle3!P$23)</f>
        <v>0</v>
      </c>
      <c r="Q345" s="3">
        <f>Tabelle3!Q$22*SIN(14*$B345+Tabelle3!Q$23)</f>
        <v>0</v>
      </c>
      <c r="R345" s="3">
        <f>Tabelle3!R$22*SIN(15*$B345+Tabelle3!R$23)</f>
        <v>0</v>
      </c>
      <c r="S345" s="3">
        <f>Tabelle3!S$22*SIN(16*$B345+Tabelle3!S$23)</f>
        <v>0</v>
      </c>
      <c r="T345" s="6">
        <f t="shared" si="21"/>
        <v>0.5468461064816759</v>
      </c>
      <c r="U345" s="52">
        <f t="shared" si="22"/>
        <v>0.5033744951079524</v>
      </c>
      <c r="V345" s="53">
        <f t="shared" si="23"/>
        <v>-0.2136697962955513</v>
      </c>
    </row>
    <row r="346" spans="1:22" ht="13.5">
      <c r="A346" s="3">
        <v>338</v>
      </c>
      <c r="B346" s="3">
        <f t="shared" si="20"/>
        <v>5.899212871740834</v>
      </c>
      <c r="C346" s="5">
        <f>Tabelle3!$C$22</f>
        <v>1</v>
      </c>
      <c r="D346" s="3">
        <f>Tabelle3!D$22*SIN(1*$B346+Tabelle3!D$23)</f>
        <v>0</v>
      </c>
      <c r="E346" s="3">
        <f>Tabelle3!E$22*SIN(2*$B346+Tabelle3!E$23)</f>
        <v>0</v>
      </c>
      <c r="F346" s="3">
        <f>Tabelle3!F$22*SIN(3*$B346+Tabelle3!F$23)</f>
        <v>0</v>
      </c>
      <c r="G346" s="3">
        <f>Tabelle3!G$22*SIN(4*$B346+Tabelle3!G$23)</f>
        <v>0</v>
      </c>
      <c r="H346" s="3">
        <f>Tabelle3!H$22*SIN(5*$B346+Tabelle3!H$23)</f>
        <v>-0.46984631039295377</v>
      </c>
      <c r="I346" s="3">
        <f>Tabelle3!I$22*SIN(6*$B346+Tabelle3!I$23)</f>
        <v>0</v>
      </c>
      <c r="J346" s="3">
        <f>Tabelle3!J$22*SIN(7*$B346+Tabelle3!J$23)</f>
        <v>0</v>
      </c>
      <c r="K346" s="3">
        <f>Tabelle3!K$22*SIN(8*$B346+Tabelle3!K$23)</f>
        <v>0</v>
      </c>
      <c r="L346" s="3">
        <f>Tabelle3!L$22*SIN(9*$B346+Tabelle3!L$23)</f>
        <v>0</v>
      </c>
      <c r="M346" s="3">
        <f>Tabelle3!M$22*SIN(10*$B346+Tabelle3!M$23)</f>
        <v>0</v>
      </c>
      <c r="N346" s="3">
        <f>Tabelle3!N$22*SIN(11*$B346+Tabelle3!N$23)</f>
        <v>0</v>
      </c>
      <c r="O346" s="3">
        <f>Tabelle3!O$22*SIN(12*$B346+Tabelle3!O$23)</f>
        <v>0</v>
      </c>
      <c r="P346" s="3">
        <f>Tabelle3!P$22*SIN(13*$B346+Tabelle3!P$23)</f>
        <v>0</v>
      </c>
      <c r="Q346" s="3">
        <f>Tabelle3!Q$22*SIN(14*$B346+Tabelle3!Q$23)</f>
        <v>0</v>
      </c>
      <c r="R346" s="3">
        <f>Tabelle3!R$22*SIN(15*$B346+Tabelle3!R$23)</f>
        <v>0</v>
      </c>
      <c r="S346" s="3">
        <f>Tabelle3!S$22*SIN(16*$B346+Tabelle3!S$23)</f>
        <v>0</v>
      </c>
      <c r="T346" s="6">
        <f t="shared" si="21"/>
        <v>0.5301536896070462</v>
      </c>
      <c r="U346" s="52">
        <f t="shared" si="22"/>
        <v>0.49154994144266523</v>
      </c>
      <c r="V346" s="53">
        <f t="shared" si="23"/>
        <v>-0.19859906765057256</v>
      </c>
    </row>
    <row r="347" spans="1:22" ht="13.5">
      <c r="A347" s="3">
        <v>339</v>
      </c>
      <c r="B347" s="3">
        <f t="shared" si="20"/>
        <v>5.916666164260777</v>
      </c>
      <c r="C347" s="5">
        <f>Tabelle3!$C$22</f>
        <v>1</v>
      </c>
      <c r="D347" s="3">
        <f>Tabelle3!D$22*SIN(1*$B347+Tabelle3!D$23)</f>
        <v>0</v>
      </c>
      <c r="E347" s="3">
        <f>Tabelle3!E$22*SIN(2*$B347+Tabelle3!E$23)</f>
        <v>0</v>
      </c>
      <c r="F347" s="3">
        <f>Tabelle3!F$22*SIN(3*$B347+Tabelle3!F$23)</f>
        <v>0</v>
      </c>
      <c r="G347" s="3">
        <f>Tabelle3!G$22*SIN(4*$B347+Tabelle3!G$23)</f>
        <v>0</v>
      </c>
      <c r="H347" s="3">
        <f>Tabelle3!H$22*SIN(5*$B347+Tabelle3!H$23)</f>
        <v>-0.48296291314453355</v>
      </c>
      <c r="I347" s="3">
        <f>Tabelle3!I$22*SIN(6*$B347+Tabelle3!I$23)</f>
        <v>0</v>
      </c>
      <c r="J347" s="3">
        <f>Tabelle3!J$22*SIN(7*$B347+Tabelle3!J$23)</f>
        <v>0</v>
      </c>
      <c r="K347" s="3">
        <f>Tabelle3!K$22*SIN(8*$B347+Tabelle3!K$23)</f>
        <v>0</v>
      </c>
      <c r="L347" s="3">
        <f>Tabelle3!L$22*SIN(9*$B347+Tabelle3!L$23)</f>
        <v>0</v>
      </c>
      <c r="M347" s="3">
        <f>Tabelle3!M$22*SIN(10*$B347+Tabelle3!M$23)</f>
        <v>0</v>
      </c>
      <c r="N347" s="3">
        <f>Tabelle3!N$22*SIN(11*$B347+Tabelle3!N$23)</f>
        <v>0</v>
      </c>
      <c r="O347" s="3">
        <f>Tabelle3!O$22*SIN(12*$B347+Tabelle3!O$23)</f>
        <v>0</v>
      </c>
      <c r="P347" s="3">
        <f>Tabelle3!P$22*SIN(13*$B347+Tabelle3!P$23)</f>
        <v>0</v>
      </c>
      <c r="Q347" s="3">
        <f>Tabelle3!Q$22*SIN(14*$B347+Tabelle3!Q$23)</f>
        <v>0</v>
      </c>
      <c r="R347" s="3">
        <f>Tabelle3!R$22*SIN(15*$B347+Tabelle3!R$23)</f>
        <v>0</v>
      </c>
      <c r="S347" s="3">
        <f>Tabelle3!S$22*SIN(16*$B347+Tabelle3!S$23)</f>
        <v>0</v>
      </c>
      <c r="T347" s="6">
        <f t="shared" si="21"/>
        <v>0.5170370868554665</v>
      </c>
      <c r="U347" s="52">
        <f t="shared" si="22"/>
        <v>0.482695704061397</v>
      </c>
      <c r="V347" s="53">
        <f t="shared" si="23"/>
        <v>-0.1852895206552691</v>
      </c>
    </row>
    <row r="348" spans="1:22" ht="13.5">
      <c r="A348" s="3">
        <v>340</v>
      </c>
      <c r="B348" s="3">
        <f t="shared" si="20"/>
        <v>5.934119456780721</v>
      </c>
      <c r="C348" s="5">
        <f>Tabelle3!$C$22</f>
        <v>1</v>
      </c>
      <c r="D348" s="3">
        <f>Tabelle3!D$22*SIN(1*$B348+Tabelle3!D$23)</f>
        <v>0</v>
      </c>
      <c r="E348" s="3">
        <f>Tabelle3!E$22*SIN(2*$B348+Tabelle3!E$23)</f>
        <v>0</v>
      </c>
      <c r="F348" s="3">
        <f>Tabelle3!F$22*SIN(3*$B348+Tabelle3!F$23)</f>
        <v>0</v>
      </c>
      <c r="G348" s="3">
        <f>Tabelle3!G$22*SIN(4*$B348+Tabelle3!G$23)</f>
        <v>0</v>
      </c>
      <c r="H348" s="3">
        <f>Tabelle3!H$22*SIN(5*$B348+Tabelle3!H$23)</f>
        <v>-0.4924038765061041</v>
      </c>
      <c r="I348" s="3">
        <f>Tabelle3!I$22*SIN(6*$B348+Tabelle3!I$23)</f>
        <v>0</v>
      </c>
      <c r="J348" s="3">
        <f>Tabelle3!J$22*SIN(7*$B348+Tabelle3!J$23)</f>
        <v>0</v>
      </c>
      <c r="K348" s="3">
        <f>Tabelle3!K$22*SIN(8*$B348+Tabelle3!K$23)</f>
        <v>0</v>
      </c>
      <c r="L348" s="3">
        <f>Tabelle3!L$22*SIN(9*$B348+Tabelle3!L$23)</f>
        <v>0</v>
      </c>
      <c r="M348" s="3">
        <f>Tabelle3!M$22*SIN(10*$B348+Tabelle3!M$23)</f>
        <v>0</v>
      </c>
      <c r="N348" s="3">
        <f>Tabelle3!N$22*SIN(11*$B348+Tabelle3!N$23)</f>
        <v>0</v>
      </c>
      <c r="O348" s="3">
        <f>Tabelle3!O$22*SIN(12*$B348+Tabelle3!O$23)</f>
        <v>0</v>
      </c>
      <c r="P348" s="3">
        <f>Tabelle3!P$22*SIN(13*$B348+Tabelle3!P$23)</f>
        <v>0</v>
      </c>
      <c r="Q348" s="3">
        <f>Tabelle3!Q$22*SIN(14*$B348+Tabelle3!Q$23)</f>
        <v>0</v>
      </c>
      <c r="R348" s="3">
        <f>Tabelle3!R$22*SIN(15*$B348+Tabelle3!R$23)</f>
        <v>0</v>
      </c>
      <c r="S348" s="3">
        <f>Tabelle3!S$22*SIN(16*$B348+Tabelle3!S$23)</f>
        <v>0</v>
      </c>
      <c r="T348" s="6">
        <f t="shared" si="21"/>
        <v>0.5075961234938959</v>
      </c>
      <c r="U348" s="52">
        <f t="shared" si="22"/>
        <v>0.4769843315867467</v>
      </c>
      <c r="V348" s="53">
        <f t="shared" si="23"/>
        <v>-0.17360809890893605</v>
      </c>
    </row>
    <row r="349" spans="1:22" ht="13.5">
      <c r="A349" s="3">
        <v>341</v>
      </c>
      <c r="B349" s="3">
        <f t="shared" si="20"/>
        <v>5.951572749300663</v>
      </c>
      <c r="C349" s="5">
        <f>Tabelle3!$C$22</f>
        <v>1</v>
      </c>
      <c r="D349" s="3">
        <f>Tabelle3!D$22*SIN(1*$B349+Tabelle3!D$23)</f>
        <v>0</v>
      </c>
      <c r="E349" s="3">
        <f>Tabelle3!E$22*SIN(2*$B349+Tabelle3!E$23)</f>
        <v>0</v>
      </c>
      <c r="F349" s="3">
        <f>Tabelle3!F$22*SIN(3*$B349+Tabelle3!F$23)</f>
        <v>0</v>
      </c>
      <c r="G349" s="3">
        <f>Tabelle3!G$22*SIN(4*$B349+Tabelle3!G$23)</f>
        <v>0</v>
      </c>
      <c r="H349" s="3">
        <f>Tabelle3!H$22*SIN(5*$B349+Tabelle3!H$23)</f>
        <v>-0.49809734904587255</v>
      </c>
      <c r="I349" s="3">
        <f>Tabelle3!I$22*SIN(6*$B349+Tabelle3!I$23)</f>
        <v>0</v>
      </c>
      <c r="J349" s="3">
        <f>Tabelle3!J$22*SIN(7*$B349+Tabelle3!J$23)</f>
        <v>0</v>
      </c>
      <c r="K349" s="3">
        <f>Tabelle3!K$22*SIN(8*$B349+Tabelle3!K$23)</f>
        <v>0</v>
      </c>
      <c r="L349" s="3">
        <f>Tabelle3!L$22*SIN(9*$B349+Tabelle3!L$23)</f>
        <v>0</v>
      </c>
      <c r="M349" s="3">
        <f>Tabelle3!M$22*SIN(10*$B349+Tabelle3!M$23)</f>
        <v>0</v>
      </c>
      <c r="N349" s="3">
        <f>Tabelle3!N$22*SIN(11*$B349+Tabelle3!N$23)</f>
        <v>0</v>
      </c>
      <c r="O349" s="3">
        <f>Tabelle3!O$22*SIN(12*$B349+Tabelle3!O$23)</f>
        <v>0</v>
      </c>
      <c r="P349" s="3">
        <f>Tabelle3!P$22*SIN(13*$B349+Tabelle3!P$23)</f>
        <v>0</v>
      </c>
      <c r="Q349" s="3">
        <f>Tabelle3!Q$22*SIN(14*$B349+Tabelle3!Q$23)</f>
        <v>0</v>
      </c>
      <c r="R349" s="3">
        <f>Tabelle3!R$22*SIN(15*$B349+Tabelle3!R$23)</f>
        <v>0</v>
      </c>
      <c r="S349" s="3">
        <f>Tabelle3!S$22*SIN(16*$B349+Tabelle3!S$23)</f>
        <v>0</v>
      </c>
      <c r="T349" s="6">
        <f t="shared" si="21"/>
        <v>0.5019026509541274</v>
      </c>
      <c r="U349" s="52">
        <f t="shared" si="22"/>
        <v>0.4745582796196675</v>
      </c>
      <c r="V349" s="53">
        <f t="shared" si="23"/>
        <v>-0.16340351978829018</v>
      </c>
    </row>
    <row r="350" spans="1:22" ht="13.5">
      <c r="A350" s="3">
        <v>342</v>
      </c>
      <c r="B350" s="3">
        <f t="shared" si="20"/>
        <v>5.969026041820607</v>
      </c>
      <c r="C350" s="5">
        <f>Tabelle3!$C$22</f>
        <v>1</v>
      </c>
      <c r="D350" s="3">
        <f>Tabelle3!D$22*SIN(1*$B350+Tabelle3!D$23)</f>
        <v>0</v>
      </c>
      <c r="E350" s="3">
        <f>Tabelle3!E$22*SIN(2*$B350+Tabelle3!E$23)</f>
        <v>0</v>
      </c>
      <c r="F350" s="3">
        <f>Tabelle3!F$22*SIN(3*$B350+Tabelle3!F$23)</f>
        <v>0</v>
      </c>
      <c r="G350" s="3">
        <f>Tabelle3!G$22*SIN(4*$B350+Tabelle3!G$23)</f>
        <v>0</v>
      </c>
      <c r="H350" s="3">
        <f>Tabelle3!H$22*SIN(5*$B350+Tabelle3!H$23)</f>
        <v>-0.5</v>
      </c>
      <c r="I350" s="3">
        <f>Tabelle3!I$22*SIN(6*$B350+Tabelle3!I$23)</f>
        <v>0</v>
      </c>
      <c r="J350" s="3">
        <f>Tabelle3!J$22*SIN(7*$B350+Tabelle3!J$23)</f>
        <v>0</v>
      </c>
      <c r="K350" s="3">
        <f>Tabelle3!K$22*SIN(8*$B350+Tabelle3!K$23)</f>
        <v>0</v>
      </c>
      <c r="L350" s="3">
        <f>Tabelle3!L$22*SIN(9*$B350+Tabelle3!L$23)</f>
        <v>0</v>
      </c>
      <c r="M350" s="3">
        <f>Tabelle3!M$22*SIN(10*$B350+Tabelle3!M$23)</f>
        <v>0</v>
      </c>
      <c r="N350" s="3">
        <f>Tabelle3!N$22*SIN(11*$B350+Tabelle3!N$23)</f>
        <v>0</v>
      </c>
      <c r="O350" s="3">
        <f>Tabelle3!O$22*SIN(12*$B350+Tabelle3!O$23)</f>
        <v>0</v>
      </c>
      <c r="P350" s="3">
        <f>Tabelle3!P$22*SIN(13*$B350+Tabelle3!P$23)</f>
        <v>0</v>
      </c>
      <c r="Q350" s="3">
        <f>Tabelle3!Q$22*SIN(14*$B350+Tabelle3!Q$23)</f>
        <v>0</v>
      </c>
      <c r="R350" s="3">
        <f>Tabelle3!R$22*SIN(15*$B350+Tabelle3!R$23)</f>
        <v>0</v>
      </c>
      <c r="S350" s="3">
        <f>Tabelle3!S$22*SIN(16*$B350+Tabelle3!S$23)</f>
        <v>0</v>
      </c>
      <c r="T350" s="6">
        <f t="shared" si="21"/>
        <v>0.5</v>
      </c>
      <c r="U350" s="52">
        <f t="shared" si="22"/>
        <v>0.47552825814757677</v>
      </c>
      <c r="V350" s="53">
        <f t="shared" si="23"/>
        <v>-0.1545084971874738</v>
      </c>
    </row>
    <row r="351" spans="1:22" ht="13.5">
      <c r="A351" s="3">
        <v>343</v>
      </c>
      <c r="B351" s="3">
        <f t="shared" si="20"/>
        <v>5.986479334340551</v>
      </c>
      <c r="C351" s="5">
        <f>Tabelle3!$C$22</f>
        <v>1</v>
      </c>
      <c r="D351" s="3">
        <f>Tabelle3!D$22*SIN(1*$B351+Tabelle3!D$23)</f>
        <v>0</v>
      </c>
      <c r="E351" s="3">
        <f>Tabelle3!E$22*SIN(2*$B351+Tabelle3!E$23)</f>
        <v>0</v>
      </c>
      <c r="F351" s="3">
        <f>Tabelle3!F$22*SIN(3*$B351+Tabelle3!F$23)</f>
        <v>0</v>
      </c>
      <c r="G351" s="3">
        <f>Tabelle3!G$22*SIN(4*$B351+Tabelle3!G$23)</f>
        <v>0</v>
      </c>
      <c r="H351" s="3">
        <f>Tabelle3!H$22*SIN(5*$B351+Tabelle3!H$23)</f>
        <v>-0.49809734904587266</v>
      </c>
      <c r="I351" s="3">
        <f>Tabelle3!I$22*SIN(6*$B351+Tabelle3!I$23)</f>
        <v>0</v>
      </c>
      <c r="J351" s="3">
        <f>Tabelle3!J$22*SIN(7*$B351+Tabelle3!J$23)</f>
        <v>0</v>
      </c>
      <c r="K351" s="3">
        <f>Tabelle3!K$22*SIN(8*$B351+Tabelle3!K$23)</f>
        <v>0</v>
      </c>
      <c r="L351" s="3">
        <f>Tabelle3!L$22*SIN(9*$B351+Tabelle3!L$23)</f>
        <v>0</v>
      </c>
      <c r="M351" s="3">
        <f>Tabelle3!M$22*SIN(10*$B351+Tabelle3!M$23)</f>
        <v>0</v>
      </c>
      <c r="N351" s="3">
        <f>Tabelle3!N$22*SIN(11*$B351+Tabelle3!N$23)</f>
        <v>0</v>
      </c>
      <c r="O351" s="3">
        <f>Tabelle3!O$22*SIN(12*$B351+Tabelle3!O$23)</f>
        <v>0</v>
      </c>
      <c r="P351" s="3">
        <f>Tabelle3!P$22*SIN(13*$B351+Tabelle3!P$23)</f>
        <v>0</v>
      </c>
      <c r="Q351" s="3">
        <f>Tabelle3!Q$22*SIN(14*$B351+Tabelle3!Q$23)</f>
        <v>0</v>
      </c>
      <c r="R351" s="3">
        <f>Tabelle3!R$22*SIN(15*$B351+Tabelle3!R$23)</f>
        <v>0</v>
      </c>
      <c r="S351" s="3">
        <f>Tabelle3!S$22*SIN(16*$B351+Tabelle3!S$23)</f>
        <v>0</v>
      </c>
      <c r="T351" s="6">
        <f t="shared" si="21"/>
        <v>0.5019026509541273</v>
      </c>
      <c r="U351" s="52">
        <f t="shared" si="22"/>
        <v>0.47997189213788743</v>
      </c>
      <c r="V351" s="53">
        <f t="shared" si="23"/>
        <v>-0.14674213366431868</v>
      </c>
    </row>
    <row r="352" spans="1:22" ht="13.5">
      <c r="A352" s="3">
        <v>344</v>
      </c>
      <c r="B352" s="3">
        <f t="shared" si="20"/>
        <v>6.003932626860493</v>
      </c>
      <c r="C352" s="5">
        <f>Tabelle3!$C$22</f>
        <v>1</v>
      </c>
      <c r="D352" s="3">
        <f>Tabelle3!D$22*SIN(1*$B352+Tabelle3!D$23)</f>
        <v>0</v>
      </c>
      <c r="E352" s="3">
        <f>Tabelle3!E$22*SIN(2*$B352+Tabelle3!E$23)</f>
        <v>0</v>
      </c>
      <c r="F352" s="3">
        <f>Tabelle3!F$22*SIN(3*$B352+Tabelle3!F$23)</f>
        <v>0</v>
      </c>
      <c r="G352" s="3">
        <f>Tabelle3!G$22*SIN(4*$B352+Tabelle3!G$23)</f>
        <v>0</v>
      </c>
      <c r="H352" s="3">
        <f>Tabelle3!H$22*SIN(5*$B352+Tabelle3!H$23)</f>
        <v>-0.4924038765061043</v>
      </c>
      <c r="I352" s="3">
        <f>Tabelle3!I$22*SIN(6*$B352+Tabelle3!I$23)</f>
        <v>0</v>
      </c>
      <c r="J352" s="3">
        <f>Tabelle3!J$22*SIN(7*$B352+Tabelle3!J$23)</f>
        <v>0</v>
      </c>
      <c r="K352" s="3">
        <f>Tabelle3!K$22*SIN(8*$B352+Tabelle3!K$23)</f>
        <v>0</v>
      </c>
      <c r="L352" s="3">
        <f>Tabelle3!L$22*SIN(9*$B352+Tabelle3!L$23)</f>
        <v>0</v>
      </c>
      <c r="M352" s="3">
        <f>Tabelle3!M$22*SIN(10*$B352+Tabelle3!M$23)</f>
        <v>0</v>
      </c>
      <c r="N352" s="3">
        <f>Tabelle3!N$22*SIN(11*$B352+Tabelle3!N$23)</f>
        <v>0</v>
      </c>
      <c r="O352" s="3">
        <f>Tabelle3!O$22*SIN(12*$B352+Tabelle3!O$23)</f>
        <v>0</v>
      </c>
      <c r="P352" s="3">
        <f>Tabelle3!P$22*SIN(13*$B352+Tabelle3!P$23)</f>
        <v>0</v>
      </c>
      <c r="Q352" s="3">
        <f>Tabelle3!Q$22*SIN(14*$B352+Tabelle3!Q$23)</f>
        <v>0</v>
      </c>
      <c r="R352" s="3">
        <f>Tabelle3!R$22*SIN(15*$B352+Tabelle3!R$23)</f>
        <v>0</v>
      </c>
      <c r="S352" s="3">
        <f>Tabelle3!S$22*SIN(16*$B352+Tabelle3!S$23)</f>
        <v>0</v>
      </c>
      <c r="T352" s="6">
        <f t="shared" si="21"/>
        <v>0.5075961234938957</v>
      </c>
      <c r="U352" s="52">
        <f t="shared" si="22"/>
        <v>0.4879327105214584</v>
      </c>
      <c r="V352" s="53">
        <f t="shared" si="23"/>
        <v>-0.13991245330281668</v>
      </c>
    </row>
    <row r="353" spans="1:22" ht="13.5">
      <c r="A353" s="3">
        <v>345</v>
      </c>
      <c r="B353" s="3">
        <f t="shared" si="20"/>
        <v>6.021385919380437</v>
      </c>
      <c r="C353" s="5">
        <f>Tabelle3!$C$22</f>
        <v>1</v>
      </c>
      <c r="D353" s="3">
        <f>Tabelle3!D$22*SIN(1*$B353+Tabelle3!D$23)</f>
        <v>0</v>
      </c>
      <c r="E353" s="3">
        <f>Tabelle3!E$22*SIN(2*$B353+Tabelle3!E$23)</f>
        <v>0</v>
      </c>
      <c r="F353" s="3">
        <f>Tabelle3!F$22*SIN(3*$B353+Tabelle3!F$23)</f>
        <v>0</v>
      </c>
      <c r="G353" s="3">
        <f>Tabelle3!G$22*SIN(4*$B353+Tabelle3!G$23)</f>
        <v>0</v>
      </c>
      <c r="H353" s="3">
        <f>Tabelle3!H$22*SIN(5*$B353+Tabelle3!H$23)</f>
        <v>-0.4829629131445343</v>
      </c>
      <c r="I353" s="3">
        <f>Tabelle3!I$22*SIN(6*$B353+Tabelle3!I$23)</f>
        <v>0</v>
      </c>
      <c r="J353" s="3">
        <f>Tabelle3!J$22*SIN(7*$B353+Tabelle3!J$23)</f>
        <v>0</v>
      </c>
      <c r="K353" s="3">
        <f>Tabelle3!K$22*SIN(8*$B353+Tabelle3!K$23)</f>
        <v>0</v>
      </c>
      <c r="L353" s="3">
        <f>Tabelle3!L$22*SIN(9*$B353+Tabelle3!L$23)</f>
        <v>0</v>
      </c>
      <c r="M353" s="3">
        <f>Tabelle3!M$22*SIN(10*$B353+Tabelle3!M$23)</f>
        <v>0</v>
      </c>
      <c r="N353" s="3">
        <f>Tabelle3!N$22*SIN(11*$B353+Tabelle3!N$23)</f>
        <v>0</v>
      </c>
      <c r="O353" s="3">
        <f>Tabelle3!O$22*SIN(12*$B353+Tabelle3!O$23)</f>
        <v>0</v>
      </c>
      <c r="P353" s="3">
        <f>Tabelle3!P$22*SIN(13*$B353+Tabelle3!P$23)</f>
        <v>0</v>
      </c>
      <c r="Q353" s="3">
        <f>Tabelle3!Q$22*SIN(14*$B353+Tabelle3!Q$23)</f>
        <v>0</v>
      </c>
      <c r="R353" s="3">
        <f>Tabelle3!R$22*SIN(15*$B353+Tabelle3!R$23)</f>
        <v>0</v>
      </c>
      <c r="S353" s="3">
        <f>Tabelle3!S$22*SIN(16*$B353+Tabelle3!S$23)</f>
        <v>0</v>
      </c>
      <c r="T353" s="6">
        <f t="shared" si="21"/>
        <v>0.5170370868554657</v>
      </c>
      <c r="U353" s="52">
        <f t="shared" si="22"/>
        <v>0.49941947534295844</v>
      </c>
      <c r="V353" s="53">
        <f t="shared" si="23"/>
        <v>-0.13381904510252068</v>
      </c>
    </row>
    <row r="354" spans="1:22" ht="13.5">
      <c r="A354" s="3">
        <v>346</v>
      </c>
      <c r="B354" s="3">
        <f t="shared" si="20"/>
        <v>6.03883921190038</v>
      </c>
      <c r="C354" s="5">
        <f>Tabelle3!$C$22</f>
        <v>1</v>
      </c>
      <c r="D354" s="3">
        <f>Tabelle3!D$22*SIN(1*$B354+Tabelle3!D$23)</f>
        <v>0</v>
      </c>
      <c r="E354" s="3">
        <f>Tabelle3!E$22*SIN(2*$B354+Tabelle3!E$23)</f>
        <v>0</v>
      </c>
      <c r="F354" s="3">
        <f>Tabelle3!F$22*SIN(3*$B354+Tabelle3!F$23)</f>
        <v>0</v>
      </c>
      <c r="G354" s="3">
        <f>Tabelle3!G$22*SIN(4*$B354+Tabelle3!G$23)</f>
        <v>0</v>
      </c>
      <c r="H354" s="3">
        <f>Tabelle3!H$22*SIN(5*$B354+Tabelle3!H$23)</f>
        <v>-0.46984631039295416</v>
      </c>
      <c r="I354" s="3">
        <f>Tabelle3!I$22*SIN(6*$B354+Tabelle3!I$23)</f>
        <v>0</v>
      </c>
      <c r="J354" s="3">
        <f>Tabelle3!J$22*SIN(7*$B354+Tabelle3!J$23)</f>
        <v>0</v>
      </c>
      <c r="K354" s="3">
        <f>Tabelle3!K$22*SIN(8*$B354+Tabelle3!K$23)</f>
        <v>0</v>
      </c>
      <c r="L354" s="3">
        <f>Tabelle3!L$22*SIN(9*$B354+Tabelle3!L$23)</f>
        <v>0</v>
      </c>
      <c r="M354" s="3">
        <f>Tabelle3!M$22*SIN(10*$B354+Tabelle3!M$23)</f>
        <v>0</v>
      </c>
      <c r="N354" s="3">
        <f>Tabelle3!N$22*SIN(11*$B354+Tabelle3!N$23)</f>
        <v>0</v>
      </c>
      <c r="O354" s="3">
        <f>Tabelle3!O$22*SIN(12*$B354+Tabelle3!O$23)</f>
        <v>0</v>
      </c>
      <c r="P354" s="3">
        <f>Tabelle3!P$22*SIN(13*$B354+Tabelle3!P$23)</f>
        <v>0</v>
      </c>
      <c r="Q354" s="3">
        <f>Tabelle3!Q$22*SIN(14*$B354+Tabelle3!Q$23)</f>
        <v>0</v>
      </c>
      <c r="R354" s="3">
        <f>Tabelle3!R$22*SIN(15*$B354+Tabelle3!R$23)</f>
        <v>0</v>
      </c>
      <c r="S354" s="3">
        <f>Tabelle3!S$22*SIN(16*$B354+Tabelle3!S$23)</f>
        <v>0</v>
      </c>
      <c r="T354" s="6">
        <f t="shared" si="21"/>
        <v>0.5301536896070458</v>
      </c>
      <c r="U354" s="52">
        <f t="shared" si="22"/>
        <v>0.5144058592951677</v>
      </c>
      <c r="V354" s="53">
        <f t="shared" si="23"/>
        <v>-0.12825578554889447</v>
      </c>
    </row>
    <row r="355" spans="1:22" ht="13.5">
      <c r="A355" s="3">
        <v>347</v>
      </c>
      <c r="B355" s="3">
        <f t="shared" si="20"/>
        <v>6.056292504420323</v>
      </c>
      <c r="C355" s="5">
        <f>Tabelle3!$C$22</f>
        <v>1</v>
      </c>
      <c r="D355" s="3">
        <f>Tabelle3!D$22*SIN(1*$B355+Tabelle3!D$23)</f>
        <v>0</v>
      </c>
      <c r="E355" s="3">
        <f>Tabelle3!E$22*SIN(2*$B355+Tabelle3!E$23)</f>
        <v>0</v>
      </c>
      <c r="F355" s="3">
        <f>Tabelle3!F$22*SIN(3*$B355+Tabelle3!F$23)</f>
        <v>0</v>
      </c>
      <c r="G355" s="3">
        <f>Tabelle3!G$22*SIN(4*$B355+Tabelle3!G$23)</f>
        <v>0</v>
      </c>
      <c r="H355" s="3">
        <f>Tabelle3!H$22*SIN(5*$B355+Tabelle3!H$23)</f>
        <v>-0.45315389351832536</v>
      </c>
      <c r="I355" s="3">
        <f>Tabelle3!I$22*SIN(6*$B355+Tabelle3!I$23)</f>
        <v>0</v>
      </c>
      <c r="J355" s="3">
        <f>Tabelle3!J$22*SIN(7*$B355+Tabelle3!J$23)</f>
        <v>0</v>
      </c>
      <c r="K355" s="3">
        <f>Tabelle3!K$22*SIN(8*$B355+Tabelle3!K$23)</f>
        <v>0</v>
      </c>
      <c r="L355" s="3">
        <f>Tabelle3!L$22*SIN(9*$B355+Tabelle3!L$23)</f>
        <v>0</v>
      </c>
      <c r="M355" s="3">
        <f>Tabelle3!M$22*SIN(10*$B355+Tabelle3!M$23)</f>
        <v>0</v>
      </c>
      <c r="N355" s="3">
        <f>Tabelle3!N$22*SIN(11*$B355+Tabelle3!N$23)</f>
        <v>0</v>
      </c>
      <c r="O355" s="3">
        <f>Tabelle3!O$22*SIN(12*$B355+Tabelle3!O$23)</f>
        <v>0</v>
      </c>
      <c r="P355" s="3">
        <f>Tabelle3!P$22*SIN(13*$B355+Tabelle3!P$23)</f>
        <v>0</v>
      </c>
      <c r="Q355" s="3">
        <f>Tabelle3!Q$22*SIN(14*$B355+Tabelle3!Q$23)</f>
        <v>0</v>
      </c>
      <c r="R355" s="3">
        <f>Tabelle3!R$22*SIN(15*$B355+Tabelle3!R$23)</f>
        <v>0</v>
      </c>
      <c r="S355" s="3">
        <f>Tabelle3!S$22*SIN(16*$B355+Tabelle3!S$23)</f>
        <v>0</v>
      </c>
      <c r="T355" s="6">
        <f t="shared" si="21"/>
        <v>0.5468461064816746</v>
      </c>
      <c r="U355" s="52">
        <f t="shared" si="22"/>
        <v>0.5328304762001029</v>
      </c>
      <c r="V355" s="53">
        <f t="shared" si="23"/>
        <v>-0.12301360821689036</v>
      </c>
    </row>
    <row r="356" spans="1:22" ht="13.5">
      <c r="A356" s="3">
        <v>348</v>
      </c>
      <c r="B356" s="3">
        <f t="shared" si="20"/>
        <v>6.073745796940266</v>
      </c>
      <c r="C356" s="5">
        <f>Tabelle3!$C$22</f>
        <v>1</v>
      </c>
      <c r="D356" s="3">
        <f>Tabelle3!D$22*SIN(1*$B356+Tabelle3!D$23)</f>
        <v>0</v>
      </c>
      <c r="E356" s="3">
        <f>Tabelle3!E$22*SIN(2*$B356+Tabelle3!E$23)</f>
        <v>0</v>
      </c>
      <c r="F356" s="3">
        <f>Tabelle3!F$22*SIN(3*$B356+Tabelle3!F$23)</f>
        <v>0</v>
      </c>
      <c r="G356" s="3">
        <f>Tabelle3!G$22*SIN(4*$B356+Tabelle3!G$23)</f>
        <v>0</v>
      </c>
      <c r="H356" s="3">
        <f>Tabelle3!H$22*SIN(5*$B356+Tabelle3!H$23)</f>
        <v>-0.4330127018922202</v>
      </c>
      <c r="I356" s="3">
        <f>Tabelle3!I$22*SIN(6*$B356+Tabelle3!I$23)</f>
        <v>0</v>
      </c>
      <c r="J356" s="3">
        <f>Tabelle3!J$22*SIN(7*$B356+Tabelle3!J$23)</f>
        <v>0</v>
      </c>
      <c r="K356" s="3">
        <f>Tabelle3!K$22*SIN(8*$B356+Tabelle3!K$23)</f>
        <v>0</v>
      </c>
      <c r="L356" s="3">
        <f>Tabelle3!L$22*SIN(9*$B356+Tabelle3!L$23)</f>
        <v>0</v>
      </c>
      <c r="M356" s="3">
        <f>Tabelle3!M$22*SIN(10*$B356+Tabelle3!M$23)</f>
        <v>0</v>
      </c>
      <c r="N356" s="3">
        <f>Tabelle3!N$22*SIN(11*$B356+Tabelle3!N$23)</f>
        <v>0</v>
      </c>
      <c r="O356" s="3">
        <f>Tabelle3!O$22*SIN(12*$B356+Tabelle3!O$23)</f>
        <v>0</v>
      </c>
      <c r="P356" s="3">
        <f>Tabelle3!P$22*SIN(13*$B356+Tabelle3!P$23)</f>
        <v>0</v>
      </c>
      <c r="Q356" s="3">
        <f>Tabelle3!Q$22*SIN(14*$B356+Tabelle3!Q$23)</f>
        <v>0</v>
      </c>
      <c r="R356" s="3">
        <f>Tabelle3!R$22*SIN(15*$B356+Tabelle3!R$23)</f>
        <v>0</v>
      </c>
      <c r="S356" s="3">
        <f>Tabelle3!S$22*SIN(16*$B356+Tabelle3!S$23)</f>
        <v>0</v>
      </c>
      <c r="T356" s="6">
        <f t="shared" si="21"/>
        <v>0.5669872981077798</v>
      </c>
      <c r="U356" s="52">
        <f t="shared" si="22"/>
        <v>0.5545972652906678</v>
      </c>
      <c r="V356" s="53">
        <f t="shared" si="23"/>
        <v>-0.11788328782178176</v>
      </c>
    </row>
    <row r="357" spans="1:22" ht="13.5">
      <c r="A357" s="3">
        <v>349</v>
      </c>
      <c r="B357" s="3">
        <f t="shared" si="20"/>
        <v>6.09119908946021</v>
      </c>
      <c r="C357" s="5">
        <f>Tabelle3!$C$22</f>
        <v>1</v>
      </c>
      <c r="D357" s="3">
        <f>Tabelle3!D$22*SIN(1*$B357+Tabelle3!D$23)</f>
        <v>0</v>
      </c>
      <c r="E357" s="3">
        <f>Tabelle3!E$22*SIN(2*$B357+Tabelle3!E$23)</f>
        <v>0</v>
      </c>
      <c r="F357" s="3">
        <f>Tabelle3!F$22*SIN(3*$B357+Tabelle3!F$23)</f>
        <v>0</v>
      </c>
      <c r="G357" s="3">
        <f>Tabelle3!G$22*SIN(4*$B357+Tabelle3!G$23)</f>
        <v>0</v>
      </c>
      <c r="H357" s="3">
        <f>Tabelle3!H$22*SIN(5*$B357+Tabelle3!H$23)</f>
        <v>-0.4095760221444954</v>
      </c>
      <c r="I357" s="3">
        <f>Tabelle3!I$22*SIN(6*$B357+Tabelle3!I$23)</f>
        <v>0</v>
      </c>
      <c r="J357" s="3">
        <f>Tabelle3!J$22*SIN(7*$B357+Tabelle3!J$23)</f>
        <v>0</v>
      </c>
      <c r="K357" s="3">
        <f>Tabelle3!K$22*SIN(8*$B357+Tabelle3!K$23)</f>
        <v>0</v>
      </c>
      <c r="L357" s="3">
        <f>Tabelle3!L$22*SIN(9*$B357+Tabelle3!L$23)</f>
        <v>0</v>
      </c>
      <c r="M357" s="3">
        <f>Tabelle3!M$22*SIN(10*$B357+Tabelle3!M$23)</f>
        <v>0</v>
      </c>
      <c r="N357" s="3">
        <f>Tabelle3!N$22*SIN(11*$B357+Tabelle3!N$23)</f>
        <v>0</v>
      </c>
      <c r="O357" s="3">
        <f>Tabelle3!O$22*SIN(12*$B357+Tabelle3!O$23)</f>
        <v>0</v>
      </c>
      <c r="P357" s="3">
        <f>Tabelle3!P$22*SIN(13*$B357+Tabelle3!P$23)</f>
        <v>0</v>
      </c>
      <c r="Q357" s="3">
        <f>Tabelle3!Q$22*SIN(14*$B357+Tabelle3!Q$23)</f>
        <v>0</v>
      </c>
      <c r="R357" s="3">
        <f>Tabelle3!R$22*SIN(15*$B357+Tabelle3!R$23)</f>
        <v>0</v>
      </c>
      <c r="S357" s="3">
        <f>Tabelle3!S$22*SIN(16*$B357+Tabelle3!S$23)</f>
        <v>0</v>
      </c>
      <c r="T357" s="6">
        <f t="shared" si="21"/>
        <v>0.5904239778555046</v>
      </c>
      <c r="U357" s="52">
        <f t="shared" si="22"/>
        <v>0.5795762264222649</v>
      </c>
      <c r="V357" s="53">
        <f t="shared" si="23"/>
        <v>-0.11265820606083209</v>
      </c>
    </row>
    <row r="358" spans="1:22" ht="13.5">
      <c r="A358" s="3">
        <v>350</v>
      </c>
      <c r="B358" s="3">
        <f t="shared" si="20"/>
        <v>6.108652381980153</v>
      </c>
      <c r="C358" s="5">
        <f>Tabelle3!$C$22</f>
        <v>1</v>
      </c>
      <c r="D358" s="3">
        <f>Tabelle3!D$22*SIN(1*$B358+Tabelle3!D$23)</f>
        <v>0</v>
      </c>
      <c r="E358" s="3">
        <f>Tabelle3!E$22*SIN(2*$B358+Tabelle3!E$23)</f>
        <v>0</v>
      </c>
      <c r="F358" s="3">
        <f>Tabelle3!F$22*SIN(3*$B358+Tabelle3!F$23)</f>
        <v>0</v>
      </c>
      <c r="G358" s="3">
        <f>Tabelle3!G$22*SIN(4*$B358+Tabelle3!G$23)</f>
        <v>0</v>
      </c>
      <c r="H358" s="3">
        <f>Tabelle3!H$22*SIN(5*$B358+Tabelle3!H$23)</f>
        <v>-0.38302222155949023</v>
      </c>
      <c r="I358" s="3">
        <f>Tabelle3!I$22*SIN(6*$B358+Tabelle3!I$23)</f>
        <v>0</v>
      </c>
      <c r="J358" s="3">
        <f>Tabelle3!J$22*SIN(7*$B358+Tabelle3!J$23)</f>
        <v>0</v>
      </c>
      <c r="K358" s="3">
        <f>Tabelle3!K$22*SIN(8*$B358+Tabelle3!K$23)</f>
        <v>0</v>
      </c>
      <c r="L358" s="3">
        <f>Tabelle3!L$22*SIN(9*$B358+Tabelle3!L$23)</f>
        <v>0</v>
      </c>
      <c r="M358" s="3">
        <f>Tabelle3!M$22*SIN(10*$B358+Tabelle3!M$23)</f>
        <v>0</v>
      </c>
      <c r="N358" s="3">
        <f>Tabelle3!N$22*SIN(11*$B358+Tabelle3!N$23)</f>
        <v>0</v>
      </c>
      <c r="O358" s="3">
        <f>Tabelle3!O$22*SIN(12*$B358+Tabelle3!O$23)</f>
        <v>0</v>
      </c>
      <c r="P358" s="3">
        <f>Tabelle3!P$22*SIN(13*$B358+Tabelle3!P$23)</f>
        <v>0</v>
      </c>
      <c r="Q358" s="3">
        <f>Tabelle3!Q$22*SIN(14*$B358+Tabelle3!Q$23)</f>
        <v>0</v>
      </c>
      <c r="R358" s="3">
        <f>Tabelle3!R$22*SIN(15*$B358+Tabelle3!R$23)</f>
        <v>0</v>
      </c>
      <c r="S358" s="3">
        <f>Tabelle3!S$22*SIN(16*$B358+Tabelle3!S$23)</f>
        <v>0</v>
      </c>
      <c r="T358" s="6">
        <f t="shared" si="21"/>
        <v>0.6169777784405097</v>
      </c>
      <c r="U358" s="52">
        <f t="shared" si="22"/>
        <v>0.6076044996444623</v>
      </c>
      <c r="V358" s="53">
        <f t="shared" si="23"/>
        <v>-0.10713706688718619</v>
      </c>
    </row>
    <row r="359" spans="1:22" ht="13.5">
      <c r="A359" s="3">
        <v>351</v>
      </c>
      <c r="B359" s="3">
        <f t="shared" si="20"/>
        <v>6.126105674500097</v>
      </c>
      <c r="C359" s="5">
        <f>Tabelle3!$C$22</f>
        <v>1</v>
      </c>
      <c r="D359" s="3">
        <f>Tabelle3!D$22*SIN(1*$B359+Tabelle3!D$23)</f>
        <v>0</v>
      </c>
      <c r="E359" s="3">
        <f>Tabelle3!E$22*SIN(2*$B359+Tabelle3!E$23)</f>
        <v>0</v>
      </c>
      <c r="F359" s="3">
        <f>Tabelle3!F$22*SIN(3*$B359+Tabelle3!F$23)</f>
        <v>0</v>
      </c>
      <c r="G359" s="3">
        <f>Tabelle3!G$22*SIN(4*$B359+Tabelle3!G$23)</f>
        <v>0</v>
      </c>
      <c r="H359" s="3">
        <f>Tabelle3!H$22*SIN(5*$B359+Tabelle3!H$23)</f>
        <v>-0.3535533905932745</v>
      </c>
      <c r="I359" s="3">
        <f>Tabelle3!I$22*SIN(6*$B359+Tabelle3!I$23)</f>
        <v>0</v>
      </c>
      <c r="J359" s="3">
        <f>Tabelle3!J$22*SIN(7*$B359+Tabelle3!J$23)</f>
        <v>0</v>
      </c>
      <c r="K359" s="3">
        <f>Tabelle3!K$22*SIN(8*$B359+Tabelle3!K$23)</f>
        <v>0</v>
      </c>
      <c r="L359" s="3">
        <f>Tabelle3!L$22*SIN(9*$B359+Tabelle3!L$23)</f>
        <v>0</v>
      </c>
      <c r="M359" s="3">
        <f>Tabelle3!M$22*SIN(10*$B359+Tabelle3!M$23)</f>
        <v>0</v>
      </c>
      <c r="N359" s="3">
        <f>Tabelle3!N$22*SIN(11*$B359+Tabelle3!N$23)</f>
        <v>0</v>
      </c>
      <c r="O359" s="3">
        <f>Tabelle3!O$22*SIN(12*$B359+Tabelle3!O$23)</f>
        <v>0</v>
      </c>
      <c r="P359" s="3">
        <f>Tabelle3!P$22*SIN(13*$B359+Tabelle3!P$23)</f>
        <v>0</v>
      </c>
      <c r="Q359" s="3">
        <f>Tabelle3!Q$22*SIN(14*$B359+Tabelle3!Q$23)</f>
        <v>0</v>
      </c>
      <c r="R359" s="3">
        <f>Tabelle3!R$22*SIN(15*$B359+Tabelle3!R$23)</f>
        <v>0</v>
      </c>
      <c r="S359" s="3">
        <f>Tabelle3!S$22*SIN(16*$B359+Tabelle3!S$23)</f>
        <v>0</v>
      </c>
      <c r="T359" s="6">
        <f t="shared" si="21"/>
        <v>0.6464466094067255</v>
      </c>
      <c r="U359" s="52">
        <f t="shared" si="22"/>
        <v>0.6384877789282818</v>
      </c>
      <c r="V359" s="53">
        <f t="shared" si="23"/>
        <v>-0.10112652951961235</v>
      </c>
    </row>
    <row r="360" spans="1:22" ht="13.5">
      <c r="A360" s="3">
        <v>352</v>
      </c>
      <c r="B360" s="3">
        <f t="shared" si="20"/>
        <v>6.14355896702004</v>
      </c>
      <c r="C360" s="5">
        <f>Tabelle3!$C$22</f>
        <v>1</v>
      </c>
      <c r="D360" s="3">
        <f>Tabelle3!D$22*SIN(1*$B360+Tabelle3!D$23)</f>
        <v>0</v>
      </c>
      <c r="E360" s="3">
        <f>Tabelle3!E$22*SIN(2*$B360+Tabelle3!E$23)</f>
        <v>0</v>
      </c>
      <c r="F360" s="3">
        <f>Tabelle3!F$22*SIN(3*$B360+Tabelle3!F$23)</f>
        <v>0</v>
      </c>
      <c r="G360" s="3">
        <f>Tabelle3!G$22*SIN(4*$B360+Tabelle3!G$23)</f>
        <v>0</v>
      </c>
      <c r="H360" s="3">
        <f>Tabelle3!H$22*SIN(5*$B360+Tabelle3!H$23)</f>
        <v>-0.3213938048432698</v>
      </c>
      <c r="I360" s="3">
        <f>Tabelle3!I$22*SIN(6*$B360+Tabelle3!I$23)</f>
        <v>0</v>
      </c>
      <c r="J360" s="3">
        <f>Tabelle3!J$22*SIN(7*$B360+Tabelle3!J$23)</f>
        <v>0</v>
      </c>
      <c r="K360" s="3">
        <f>Tabelle3!K$22*SIN(8*$B360+Tabelle3!K$23)</f>
        <v>0</v>
      </c>
      <c r="L360" s="3">
        <f>Tabelle3!L$22*SIN(9*$B360+Tabelle3!L$23)</f>
        <v>0</v>
      </c>
      <c r="M360" s="3">
        <f>Tabelle3!M$22*SIN(10*$B360+Tabelle3!M$23)</f>
        <v>0</v>
      </c>
      <c r="N360" s="3">
        <f>Tabelle3!N$22*SIN(11*$B360+Tabelle3!N$23)</f>
        <v>0</v>
      </c>
      <c r="O360" s="3">
        <f>Tabelle3!O$22*SIN(12*$B360+Tabelle3!O$23)</f>
        <v>0</v>
      </c>
      <c r="P360" s="3">
        <f>Tabelle3!P$22*SIN(13*$B360+Tabelle3!P$23)</f>
        <v>0</v>
      </c>
      <c r="Q360" s="3">
        <f>Tabelle3!Q$22*SIN(14*$B360+Tabelle3!Q$23)</f>
        <v>0</v>
      </c>
      <c r="R360" s="3">
        <f>Tabelle3!R$22*SIN(15*$B360+Tabelle3!R$23)</f>
        <v>0</v>
      </c>
      <c r="S360" s="3">
        <f>Tabelle3!S$22*SIN(16*$B360+Tabelle3!S$23)</f>
        <v>0</v>
      </c>
      <c r="T360" s="6">
        <f t="shared" si="21"/>
        <v>0.6786061951567302</v>
      </c>
      <c r="U360" s="52">
        <f t="shared" si="22"/>
        <v>0.6720020463139202</v>
      </c>
      <c r="V360" s="53">
        <f t="shared" si="23"/>
        <v>-0.09444372851067377</v>
      </c>
    </row>
    <row r="361" spans="1:22" ht="13.5">
      <c r="A361" s="3">
        <v>353</v>
      </c>
      <c r="B361" s="3">
        <f t="shared" si="20"/>
        <v>6.161012259539983</v>
      </c>
      <c r="C361" s="5">
        <f>Tabelle3!$C$22</f>
        <v>1</v>
      </c>
      <c r="D361" s="3">
        <f>Tabelle3!D$22*SIN(1*$B361+Tabelle3!D$23)</f>
        <v>0</v>
      </c>
      <c r="E361" s="3">
        <f>Tabelle3!E$22*SIN(2*$B361+Tabelle3!E$23)</f>
        <v>0</v>
      </c>
      <c r="F361" s="3">
        <f>Tabelle3!F$22*SIN(3*$B361+Tabelle3!F$23)</f>
        <v>0</v>
      </c>
      <c r="G361" s="3">
        <f>Tabelle3!G$22*SIN(4*$B361+Tabelle3!G$23)</f>
        <v>0</v>
      </c>
      <c r="H361" s="3">
        <f>Tabelle3!H$22*SIN(5*$B361+Tabelle3!H$23)</f>
        <v>-0.28678821817552397</v>
      </c>
      <c r="I361" s="3">
        <f>Tabelle3!I$22*SIN(6*$B361+Tabelle3!I$23)</f>
        <v>0</v>
      </c>
      <c r="J361" s="3">
        <f>Tabelle3!J$22*SIN(7*$B361+Tabelle3!J$23)</f>
        <v>0</v>
      </c>
      <c r="K361" s="3">
        <f>Tabelle3!K$22*SIN(8*$B361+Tabelle3!K$23)</f>
        <v>0</v>
      </c>
      <c r="L361" s="3">
        <f>Tabelle3!L$22*SIN(9*$B361+Tabelle3!L$23)</f>
        <v>0</v>
      </c>
      <c r="M361" s="3">
        <f>Tabelle3!M$22*SIN(10*$B361+Tabelle3!M$23)</f>
        <v>0</v>
      </c>
      <c r="N361" s="3">
        <f>Tabelle3!N$22*SIN(11*$B361+Tabelle3!N$23)</f>
        <v>0</v>
      </c>
      <c r="O361" s="3">
        <f>Tabelle3!O$22*SIN(12*$B361+Tabelle3!O$23)</f>
        <v>0</v>
      </c>
      <c r="P361" s="3">
        <f>Tabelle3!P$22*SIN(13*$B361+Tabelle3!P$23)</f>
        <v>0</v>
      </c>
      <c r="Q361" s="3">
        <f>Tabelle3!Q$22*SIN(14*$B361+Tabelle3!Q$23)</f>
        <v>0</v>
      </c>
      <c r="R361" s="3">
        <f>Tabelle3!R$22*SIN(15*$B361+Tabelle3!R$23)</f>
        <v>0</v>
      </c>
      <c r="S361" s="3">
        <f>Tabelle3!S$22*SIN(16*$B361+Tabelle3!S$23)</f>
        <v>0</v>
      </c>
      <c r="T361" s="6">
        <f t="shared" si="21"/>
        <v>0.7132117818244761</v>
      </c>
      <c r="U361" s="52">
        <f t="shared" si="22"/>
        <v>0.7078956093551338</v>
      </c>
      <c r="V361" s="53">
        <f t="shared" si="23"/>
        <v>-0.08691865155976465</v>
      </c>
    </row>
    <row r="362" spans="1:22" ht="13.5">
      <c r="A362" s="3">
        <v>354</v>
      </c>
      <c r="B362" s="3">
        <f t="shared" si="20"/>
        <v>6.178465552059927</v>
      </c>
      <c r="C362" s="5">
        <f>Tabelle3!$C$22</f>
        <v>1</v>
      </c>
      <c r="D362" s="3">
        <f>Tabelle3!D$22*SIN(1*$B362+Tabelle3!D$23)</f>
        <v>0</v>
      </c>
      <c r="E362" s="3">
        <f>Tabelle3!E$22*SIN(2*$B362+Tabelle3!E$23)</f>
        <v>0</v>
      </c>
      <c r="F362" s="3">
        <f>Tabelle3!F$22*SIN(3*$B362+Tabelle3!F$23)</f>
        <v>0</v>
      </c>
      <c r="G362" s="3">
        <f>Tabelle3!G$22*SIN(4*$B362+Tabelle3!G$23)</f>
        <v>0</v>
      </c>
      <c r="H362" s="3">
        <f>Tabelle3!H$22*SIN(5*$B362+Tabelle3!H$23)</f>
        <v>-0.2500000000000003</v>
      </c>
      <c r="I362" s="3">
        <f>Tabelle3!I$22*SIN(6*$B362+Tabelle3!I$23)</f>
        <v>0</v>
      </c>
      <c r="J362" s="3">
        <f>Tabelle3!J$22*SIN(7*$B362+Tabelle3!J$23)</f>
        <v>0</v>
      </c>
      <c r="K362" s="3">
        <f>Tabelle3!K$22*SIN(8*$B362+Tabelle3!K$23)</f>
        <v>0</v>
      </c>
      <c r="L362" s="3">
        <f>Tabelle3!L$22*SIN(9*$B362+Tabelle3!L$23)</f>
        <v>0</v>
      </c>
      <c r="M362" s="3">
        <f>Tabelle3!M$22*SIN(10*$B362+Tabelle3!M$23)</f>
        <v>0</v>
      </c>
      <c r="N362" s="3">
        <f>Tabelle3!N$22*SIN(11*$B362+Tabelle3!N$23)</f>
        <v>0</v>
      </c>
      <c r="O362" s="3">
        <f>Tabelle3!O$22*SIN(12*$B362+Tabelle3!O$23)</f>
        <v>0</v>
      </c>
      <c r="P362" s="3">
        <f>Tabelle3!P$22*SIN(13*$B362+Tabelle3!P$23)</f>
        <v>0</v>
      </c>
      <c r="Q362" s="3">
        <f>Tabelle3!Q$22*SIN(14*$B362+Tabelle3!Q$23)</f>
        <v>0</v>
      </c>
      <c r="R362" s="3">
        <f>Tabelle3!R$22*SIN(15*$B362+Tabelle3!R$23)</f>
        <v>0</v>
      </c>
      <c r="S362" s="3">
        <f>Tabelle3!S$22*SIN(16*$B362+Tabelle3!S$23)</f>
        <v>0</v>
      </c>
      <c r="T362" s="6">
        <f t="shared" si="21"/>
        <v>0.7499999999999998</v>
      </c>
      <c r="U362" s="52">
        <f t="shared" si="22"/>
        <v>0.7458914215262048</v>
      </c>
      <c r="V362" s="53">
        <f t="shared" si="23"/>
        <v>-0.07839634745074003</v>
      </c>
    </row>
    <row r="363" spans="1:22" ht="13.5">
      <c r="A363" s="3">
        <v>355</v>
      </c>
      <c r="B363" s="3">
        <f t="shared" si="20"/>
        <v>6.19591884457987</v>
      </c>
      <c r="C363" s="5">
        <f>Tabelle3!$C$22</f>
        <v>1</v>
      </c>
      <c r="D363" s="3">
        <f>Tabelle3!D$22*SIN(1*$B363+Tabelle3!D$23)</f>
        <v>0</v>
      </c>
      <c r="E363" s="3">
        <f>Tabelle3!E$22*SIN(2*$B363+Tabelle3!E$23)</f>
        <v>0</v>
      </c>
      <c r="F363" s="3">
        <f>Tabelle3!F$22*SIN(3*$B363+Tabelle3!F$23)</f>
        <v>0</v>
      </c>
      <c r="G363" s="3">
        <f>Tabelle3!G$22*SIN(4*$B363+Tabelle3!G$23)</f>
        <v>0</v>
      </c>
      <c r="H363" s="3">
        <f>Tabelle3!H$22*SIN(5*$B363+Tabelle3!H$23)</f>
        <v>-0.21130913087034925</v>
      </c>
      <c r="I363" s="3">
        <f>Tabelle3!I$22*SIN(6*$B363+Tabelle3!I$23)</f>
        <v>0</v>
      </c>
      <c r="J363" s="3">
        <f>Tabelle3!J$22*SIN(7*$B363+Tabelle3!J$23)</f>
        <v>0</v>
      </c>
      <c r="K363" s="3">
        <f>Tabelle3!K$22*SIN(8*$B363+Tabelle3!K$23)</f>
        <v>0</v>
      </c>
      <c r="L363" s="3">
        <f>Tabelle3!L$22*SIN(9*$B363+Tabelle3!L$23)</f>
        <v>0</v>
      </c>
      <c r="M363" s="3">
        <f>Tabelle3!M$22*SIN(10*$B363+Tabelle3!M$23)</f>
        <v>0</v>
      </c>
      <c r="N363" s="3">
        <f>Tabelle3!N$22*SIN(11*$B363+Tabelle3!N$23)</f>
        <v>0</v>
      </c>
      <c r="O363" s="3">
        <f>Tabelle3!O$22*SIN(12*$B363+Tabelle3!O$23)</f>
        <v>0</v>
      </c>
      <c r="P363" s="3">
        <f>Tabelle3!P$22*SIN(13*$B363+Tabelle3!P$23)</f>
        <v>0</v>
      </c>
      <c r="Q363" s="3">
        <f>Tabelle3!Q$22*SIN(14*$B363+Tabelle3!Q$23)</f>
        <v>0</v>
      </c>
      <c r="R363" s="3">
        <f>Tabelle3!R$22*SIN(15*$B363+Tabelle3!R$23)</f>
        <v>0</v>
      </c>
      <c r="S363" s="3">
        <f>Tabelle3!S$22*SIN(16*$B363+Tabelle3!S$23)</f>
        <v>0</v>
      </c>
      <c r="T363" s="6">
        <f t="shared" si="21"/>
        <v>0.7886908691296508</v>
      </c>
      <c r="U363" s="52">
        <f t="shared" si="22"/>
        <v>0.7856896622603289</v>
      </c>
      <c r="V363" s="53">
        <f t="shared" si="23"/>
        <v>-0.0687389384972909</v>
      </c>
    </row>
    <row r="364" spans="1:22" ht="13.5">
      <c r="A364" s="3">
        <v>356</v>
      </c>
      <c r="B364" s="3">
        <f t="shared" si="20"/>
        <v>6.213372137099814</v>
      </c>
      <c r="C364" s="5">
        <f>Tabelle3!$C$22</f>
        <v>1</v>
      </c>
      <c r="D364" s="3">
        <f>Tabelle3!D$22*SIN(1*$B364+Tabelle3!D$23)</f>
        <v>0</v>
      </c>
      <c r="E364" s="3">
        <f>Tabelle3!E$22*SIN(2*$B364+Tabelle3!E$23)</f>
        <v>0</v>
      </c>
      <c r="F364" s="3">
        <f>Tabelle3!F$22*SIN(3*$B364+Tabelle3!F$23)</f>
        <v>0</v>
      </c>
      <c r="G364" s="3">
        <f>Tabelle3!G$22*SIN(4*$B364+Tabelle3!G$23)</f>
        <v>0</v>
      </c>
      <c r="H364" s="3">
        <f>Tabelle3!H$22*SIN(5*$B364+Tabelle3!H$23)</f>
        <v>-0.17101007166283308</v>
      </c>
      <c r="I364" s="3">
        <f>Tabelle3!I$22*SIN(6*$B364+Tabelle3!I$23)</f>
        <v>0</v>
      </c>
      <c r="J364" s="3">
        <f>Tabelle3!J$22*SIN(7*$B364+Tabelle3!J$23)</f>
        <v>0</v>
      </c>
      <c r="K364" s="3">
        <f>Tabelle3!K$22*SIN(8*$B364+Tabelle3!K$23)</f>
        <v>0</v>
      </c>
      <c r="L364" s="3">
        <f>Tabelle3!L$22*SIN(9*$B364+Tabelle3!L$23)</f>
        <v>0</v>
      </c>
      <c r="M364" s="3">
        <f>Tabelle3!M$22*SIN(10*$B364+Tabelle3!M$23)</f>
        <v>0</v>
      </c>
      <c r="N364" s="3">
        <f>Tabelle3!N$22*SIN(11*$B364+Tabelle3!N$23)</f>
        <v>0</v>
      </c>
      <c r="O364" s="3">
        <f>Tabelle3!O$22*SIN(12*$B364+Tabelle3!O$23)</f>
        <v>0</v>
      </c>
      <c r="P364" s="3">
        <f>Tabelle3!P$22*SIN(13*$B364+Tabelle3!P$23)</f>
        <v>0</v>
      </c>
      <c r="Q364" s="3">
        <f>Tabelle3!Q$22*SIN(14*$B364+Tabelle3!Q$23)</f>
        <v>0</v>
      </c>
      <c r="R364" s="3">
        <f>Tabelle3!R$22*SIN(15*$B364+Tabelle3!R$23)</f>
        <v>0</v>
      </c>
      <c r="S364" s="3">
        <f>Tabelle3!S$22*SIN(16*$B364+Tabelle3!S$23)</f>
        <v>0</v>
      </c>
      <c r="T364" s="6">
        <f t="shared" si="21"/>
        <v>0.8289899283371669</v>
      </c>
      <c r="U364" s="52">
        <f t="shared" si="22"/>
        <v>0.8269705505366257</v>
      </c>
      <c r="V364" s="53">
        <f t="shared" si="23"/>
        <v>-0.05782741417019545</v>
      </c>
    </row>
    <row r="365" spans="1:22" ht="13.5">
      <c r="A365" s="3">
        <v>357</v>
      </c>
      <c r="B365" s="3">
        <f t="shared" si="20"/>
        <v>6.230825429619756</v>
      </c>
      <c r="C365" s="5">
        <f>Tabelle3!$C$22</f>
        <v>1</v>
      </c>
      <c r="D365" s="3">
        <f>Tabelle3!D$22*SIN(1*$B365+Tabelle3!D$23)</f>
        <v>0</v>
      </c>
      <c r="E365" s="3">
        <f>Tabelle3!E$22*SIN(2*$B365+Tabelle3!E$23)</f>
        <v>0</v>
      </c>
      <c r="F365" s="3">
        <f>Tabelle3!F$22*SIN(3*$B365+Tabelle3!F$23)</f>
        <v>0</v>
      </c>
      <c r="G365" s="3">
        <f>Tabelle3!G$22*SIN(4*$B365+Tabelle3!G$23)</f>
        <v>0</v>
      </c>
      <c r="H365" s="3">
        <f>Tabelle3!H$22*SIN(5*$B365+Tabelle3!H$23)</f>
        <v>-0.12940952255126167</v>
      </c>
      <c r="I365" s="3">
        <f>Tabelle3!I$22*SIN(6*$B365+Tabelle3!I$23)</f>
        <v>0</v>
      </c>
      <c r="J365" s="3">
        <f>Tabelle3!J$22*SIN(7*$B365+Tabelle3!J$23)</f>
        <v>0</v>
      </c>
      <c r="K365" s="3">
        <f>Tabelle3!K$22*SIN(8*$B365+Tabelle3!K$23)</f>
        <v>0</v>
      </c>
      <c r="L365" s="3">
        <f>Tabelle3!L$22*SIN(9*$B365+Tabelle3!L$23)</f>
        <v>0</v>
      </c>
      <c r="M365" s="3">
        <f>Tabelle3!M$22*SIN(10*$B365+Tabelle3!M$23)</f>
        <v>0</v>
      </c>
      <c r="N365" s="3">
        <f>Tabelle3!N$22*SIN(11*$B365+Tabelle3!N$23)</f>
        <v>0</v>
      </c>
      <c r="O365" s="3">
        <f>Tabelle3!O$22*SIN(12*$B365+Tabelle3!O$23)</f>
        <v>0</v>
      </c>
      <c r="P365" s="3">
        <f>Tabelle3!P$22*SIN(13*$B365+Tabelle3!P$23)</f>
        <v>0</v>
      </c>
      <c r="Q365" s="3">
        <f>Tabelle3!Q$22*SIN(14*$B365+Tabelle3!Q$23)</f>
        <v>0</v>
      </c>
      <c r="R365" s="3">
        <f>Tabelle3!R$22*SIN(15*$B365+Tabelle3!R$23)</f>
        <v>0</v>
      </c>
      <c r="S365" s="3">
        <f>Tabelle3!S$22*SIN(16*$B365+Tabelle3!S$23)</f>
        <v>0</v>
      </c>
      <c r="T365" s="6">
        <f t="shared" si="21"/>
        <v>0.8705904774487383</v>
      </c>
      <c r="U365" s="52">
        <f t="shared" si="22"/>
        <v>0.8693973634563958</v>
      </c>
      <c r="V365" s="53">
        <f t="shared" si="23"/>
        <v>-0.04556318513328121</v>
      </c>
    </row>
    <row r="366" spans="1:22" ht="13.5">
      <c r="A366" s="3">
        <v>358</v>
      </c>
      <c r="B366" s="3">
        <f t="shared" si="20"/>
        <v>6.2482787221397</v>
      </c>
      <c r="C366" s="5">
        <f>Tabelle3!$C$22</f>
        <v>1</v>
      </c>
      <c r="D366" s="3">
        <f>Tabelle3!D$22*SIN(1*$B366+Tabelle3!D$23)</f>
        <v>0</v>
      </c>
      <c r="E366" s="3">
        <f>Tabelle3!E$22*SIN(2*$B366+Tabelle3!E$23)</f>
        <v>0</v>
      </c>
      <c r="F366" s="3">
        <f>Tabelle3!F$22*SIN(3*$B366+Tabelle3!F$23)</f>
        <v>0</v>
      </c>
      <c r="G366" s="3">
        <f>Tabelle3!G$22*SIN(4*$B366+Tabelle3!G$23)</f>
        <v>0</v>
      </c>
      <c r="H366" s="3">
        <f>Tabelle3!H$22*SIN(5*$B366+Tabelle3!H$23)</f>
        <v>-0.08682408883346393</v>
      </c>
      <c r="I366" s="3">
        <f>Tabelle3!I$22*SIN(6*$B366+Tabelle3!I$23)</f>
        <v>0</v>
      </c>
      <c r="J366" s="3">
        <f>Tabelle3!J$22*SIN(7*$B366+Tabelle3!J$23)</f>
        <v>0</v>
      </c>
      <c r="K366" s="3">
        <f>Tabelle3!K$22*SIN(8*$B366+Tabelle3!K$23)</f>
        <v>0</v>
      </c>
      <c r="L366" s="3">
        <f>Tabelle3!L$22*SIN(9*$B366+Tabelle3!L$23)</f>
        <v>0</v>
      </c>
      <c r="M366" s="3">
        <f>Tabelle3!M$22*SIN(10*$B366+Tabelle3!M$23)</f>
        <v>0</v>
      </c>
      <c r="N366" s="3">
        <f>Tabelle3!N$22*SIN(11*$B366+Tabelle3!N$23)</f>
        <v>0</v>
      </c>
      <c r="O366" s="3">
        <f>Tabelle3!O$22*SIN(12*$B366+Tabelle3!O$23)</f>
        <v>0</v>
      </c>
      <c r="P366" s="3">
        <f>Tabelle3!P$22*SIN(13*$B366+Tabelle3!P$23)</f>
        <v>0</v>
      </c>
      <c r="Q366" s="3">
        <f>Tabelle3!Q$22*SIN(14*$B366+Tabelle3!Q$23)</f>
        <v>0</v>
      </c>
      <c r="R366" s="3">
        <f>Tabelle3!R$22*SIN(15*$B366+Tabelle3!R$23)</f>
        <v>0</v>
      </c>
      <c r="S366" s="3">
        <f>Tabelle3!S$22*SIN(16*$B366+Tabelle3!S$23)</f>
        <v>0</v>
      </c>
      <c r="T366" s="6">
        <f t="shared" si="21"/>
        <v>0.9131759111665361</v>
      </c>
      <c r="U366" s="52">
        <f t="shared" si="22"/>
        <v>0.9126196290746408</v>
      </c>
      <c r="V366" s="53">
        <f t="shared" si="23"/>
        <v>-0.03186937970055971</v>
      </c>
    </row>
    <row r="367" spans="1:22" ht="13.5">
      <c r="A367" s="3">
        <v>359</v>
      </c>
      <c r="B367" s="3">
        <f t="shared" si="20"/>
        <v>6.265732014659642</v>
      </c>
      <c r="C367" s="5">
        <f>Tabelle3!$C$22</f>
        <v>1</v>
      </c>
      <c r="D367" s="3">
        <f>Tabelle3!D$22*SIN(1*$B367+Tabelle3!D$23)</f>
        <v>0</v>
      </c>
      <c r="E367" s="3">
        <f>Tabelle3!E$22*SIN(2*$B367+Tabelle3!E$23)</f>
        <v>0</v>
      </c>
      <c r="F367" s="3">
        <f>Tabelle3!F$22*SIN(3*$B367+Tabelle3!F$23)</f>
        <v>0</v>
      </c>
      <c r="G367" s="3">
        <f>Tabelle3!G$22*SIN(4*$B367+Tabelle3!G$23)</f>
        <v>0</v>
      </c>
      <c r="H367" s="3">
        <f>Tabelle3!H$22*SIN(5*$B367+Tabelle3!H$23)</f>
        <v>-0.0435778713738323</v>
      </c>
      <c r="I367" s="3">
        <f>Tabelle3!I$22*SIN(6*$B367+Tabelle3!I$23)</f>
        <v>0</v>
      </c>
      <c r="J367" s="3">
        <f>Tabelle3!J$22*SIN(7*$B367+Tabelle3!J$23)</f>
        <v>0</v>
      </c>
      <c r="K367" s="3">
        <f>Tabelle3!K$22*SIN(8*$B367+Tabelle3!K$23)</f>
        <v>0</v>
      </c>
      <c r="L367" s="3">
        <f>Tabelle3!L$22*SIN(9*$B367+Tabelle3!L$23)</f>
        <v>0</v>
      </c>
      <c r="M367" s="3">
        <f>Tabelle3!M$22*SIN(10*$B367+Tabelle3!M$23)</f>
        <v>0</v>
      </c>
      <c r="N367" s="3">
        <f>Tabelle3!N$22*SIN(11*$B367+Tabelle3!N$23)</f>
        <v>0</v>
      </c>
      <c r="O367" s="3">
        <f>Tabelle3!O$22*SIN(12*$B367+Tabelle3!O$23)</f>
        <v>0</v>
      </c>
      <c r="P367" s="3">
        <f>Tabelle3!P$22*SIN(13*$B367+Tabelle3!P$23)</f>
        <v>0</v>
      </c>
      <c r="Q367" s="3">
        <f>Tabelle3!Q$22*SIN(14*$B367+Tabelle3!Q$23)</f>
        <v>0</v>
      </c>
      <c r="R367" s="3">
        <f>Tabelle3!R$22*SIN(15*$B367+Tabelle3!R$23)</f>
        <v>0</v>
      </c>
      <c r="S367" s="3">
        <f>Tabelle3!S$22*SIN(16*$B367+Tabelle3!S$23)</f>
        <v>0</v>
      </c>
      <c r="T367" s="6">
        <f t="shared" si="21"/>
        <v>0.9564221286261677</v>
      </c>
      <c r="U367" s="52">
        <f t="shared" si="22"/>
        <v>0.9562764609034434</v>
      </c>
      <c r="V367" s="53">
        <f t="shared" si="23"/>
        <v>-0.016691867714396624</v>
      </c>
    </row>
    <row r="368" spans="1:22" ht="14.25" thickBot="1">
      <c r="A368" s="3">
        <v>360</v>
      </c>
      <c r="B368" s="3">
        <f t="shared" si="20"/>
        <v>6.283185307179586</v>
      </c>
      <c r="C368" s="5">
        <f>Tabelle3!$C$22</f>
        <v>1</v>
      </c>
      <c r="D368" s="3">
        <f>Tabelle3!D$22*SIN(1*$B368+Tabelle3!D$23)</f>
        <v>0</v>
      </c>
      <c r="E368" s="3">
        <f>Tabelle3!E$22*SIN(2*$B368+Tabelle3!E$23)</f>
        <v>0</v>
      </c>
      <c r="F368" s="3">
        <f>Tabelle3!F$22*SIN(3*$B368+Tabelle3!F$23)</f>
        <v>0</v>
      </c>
      <c r="G368" s="3">
        <f>Tabelle3!G$22*SIN(4*$B368+Tabelle3!G$23)</f>
        <v>0</v>
      </c>
      <c r="H368" s="3">
        <f>Tabelle3!H$22*SIN(5*$B368+Tabelle3!H$23)</f>
        <v>-6.1257422745431E-16</v>
      </c>
      <c r="I368" s="3">
        <f>Tabelle3!I$22*SIN(6*$B368+Tabelle3!I$23)</f>
        <v>0</v>
      </c>
      <c r="J368" s="3">
        <f>Tabelle3!J$22*SIN(7*$B368+Tabelle3!J$23)</f>
        <v>0</v>
      </c>
      <c r="K368" s="3">
        <f>Tabelle3!K$22*SIN(8*$B368+Tabelle3!K$23)</f>
        <v>0</v>
      </c>
      <c r="L368" s="3">
        <f>Tabelle3!L$22*SIN(9*$B368+Tabelle3!L$23)</f>
        <v>0</v>
      </c>
      <c r="M368" s="3">
        <f>Tabelle3!M$22*SIN(10*$B368+Tabelle3!M$23)</f>
        <v>0</v>
      </c>
      <c r="N368" s="3">
        <f>Tabelle3!N$22*SIN(11*$B368+Tabelle3!N$23)</f>
        <v>0</v>
      </c>
      <c r="O368" s="3">
        <f>Tabelle3!O$22*SIN(12*$B368+Tabelle3!O$23)</f>
        <v>0</v>
      </c>
      <c r="P368" s="3">
        <f>Tabelle3!P$22*SIN(13*$B368+Tabelle3!P$23)</f>
        <v>0</v>
      </c>
      <c r="Q368" s="3">
        <f>Tabelle3!Q$22*SIN(14*$B368+Tabelle3!Q$23)</f>
        <v>0</v>
      </c>
      <c r="R368" s="3">
        <f>Tabelle3!R$22*SIN(15*$B368+Tabelle3!R$23)</f>
        <v>0</v>
      </c>
      <c r="S368" s="3">
        <f>Tabelle3!S$22*SIN(16*$B368+Tabelle3!S$23)</f>
        <v>0</v>
      </c>
      <c r="T368" s="6">
        <f t="shared" si="21"/>
        <v>0.9999999999999993</v>
      </c>
      <c r="U368" s="54">
        <f t="shared" si="22"/>
        <v>0.9999999999999993</v>
      </c>
      <c r="V368" s="55">
        <f t="shared" si="23"/>
        <v>-2.4502969098172385E-16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S24"/>
  <sheetViews>
    <sheetView zoomScalePageLayoutView="0" workbookViewId="0" topLeftCell="A1">
      <selection activeCell="T11" sqref="T11"/>
    </sheetView>
  </sheetViews>
  <sheetFormatPr defaultColWidth="11.421875" defaultRowHeight="12.75"/>
  <cols>
    <col min="1" max="1" width="8.140625" style="0" customWidth="1"/>
    <col min="2" max="2" width="7.00390625" style="4" customWidth="1"/>
    <col min="3" max="3" width="6.00390625" style="4" customWidth="1"/>
    <col min="4" max="4" width="5.8515625" style="4" customWidth="1"/>
    <col min="5" max="5" width="6.00390625" style="4" customWidth="1"/>
    <col min="6" max="19" width="4.8515625" style="0" bestFit="1" customWidth="1"/>
  </cols>
  <sheetData>
    <row r="2" spans="2:5" ht="15">
      <c r="B2" s="7" t="s">
        <v>43</v>
      </c>
      <c r="C2" s="7" t="s">
        <v>40</v>
      </c>
      <c r="D2" s="8" t="s">
        <v>42</v>
      </c>
      <c r="E2" s="8" t="s">
        <v>41</v>
      </c>
    </row>
    <row r="3" spans="2:5" ht="13.5">
      <c r="B3" s="9">
        <v>0</v>
      </c>
      <c r="C3" s="10">
        <f>Eingabe!$C5</f>
        <v>1</v>
      </c>
      <c r="D3" s="10">
        <f>E3*2*PI()/360</f>
        <v>0</v>
      </c>
      <c r="E3" s="10">
        <f>Eingabe!$C6</f>
        <v>0</v>
      </c>
    </row>
    <row r="4" spans="2:5" ht="13.5">
      <c r="B4" s="9">
        <v>1</v>
      </c>
      <c r="C4" s="10">
        <f>Eingabe!$C7</f>
        <v>0</v>
      </c>
      <c r="D4" s="10">
        <f aca="true" t="shared" si="0" ref="D4:D19">E4*2*PI()/360</f>
        <v>0</v>
      </c>
      <c r="E4" s="10">
        <f>Eingabe!$C8</f>
        <v>0</v>
      </c>
    </row>
    <row r="5" spans="2:5" ht="13.5">
      <c r="B5" s="9">
        <v>2</v>
      </c>
      <c r="C5" s="10">
        <f>Eingabe!$C9</f>
        <v>0</v>
      </c>
      <c r="D5" s="10">
        <f t="shared" si="0"/>
        <v>0</v>
      </c>
      <c r="E5" s="10">
        <f>Eingabe!$C10</f>
        <v>0</v>
      </c>
    </row>
    <row r="6" spans="2:5" ht="13.5">
      <c r="B6" s="9">
        <v>3</v>
      </c>
      <c r="C6" s="10">
        <f>Eingabe!$C11</f>
        <v>0</v>
      </c>
      <c r="D6" s="10">
        <f t="shared" si="0"/>
        <v>3.141592653589793</v>
      </c>
      <c r="E6" s="10">
        <f>Eingabe!$C12</f>
        <v>180</v>
      </c>
    </row>
    <row r="7" spans="2:5" ht="13.5">
      <c r="B7" s="9">
        <v>4</v>
      </c>
      <c r="C7" s="10">
        <f>Eingabe!$C13</f>
        <v>0</v>
      </c>
      <c r="D7" s="10">
        <f t="shared" si="0"/>
        <v>0</v>
      </c>
      <c r="E7" s="10">
        <f>Eingabe!$C14</f>
        <v>0</v>
      </c>
    </row>
    <row r="8" spans="2:5" ht="13.5">
      <c r="B8" s="9">
        <v>5</v>
      </c>
      <c r="C8" s="10">
        <f>Eingabe!$C15</f>
        <v>0.5</v>
      </c>
      <c r="D8" s="10">
        <f t="shared" si="0"/>
        <v>0</v>
      </c>
      <c r="E8" s="10">
        <f>Eingabe!$C16</f>
        <v>0</v>
      </c>
    </row>
    <row r="9" spans="2:5" ht="13.5">
      <c r="B9" s="9">
        <v>6</v>
      </c>
      <c r="C9" s="10">
        <f>Eingabe!$C17</f>
        <v>0</v>
      </c>
      <c r="D9" s="10">
        <f t="shared" si="0"/>
        <v>0</v>
      </c>
      <c r="E9" s="10">
        <f>Eingabe!$C18</f>
        <v>0</v>
      </c>
    </row>
    <row r="10" spans="2:5" ht="13.5">
      <c r="B10" s="9">
        <v>7</v>
      </c>
      <c r="C10" s="10">
        <f>Eingabe!$C19</f>
        <v>0</v>
      </c>
      <c r="D10" s="10">
        <f t="shared" si="0"/>
        <v>0</v>
      </c>
      <c r="E10" s="10">
        <f>Eingabe!$C20</f>
        <v>0</v>
      </c>
    </row>
    <row r="11" spans="2:5" ht="13.5">
      <c r="B11" s="9">
        <v>8</v>
      </c>
      <c r="C11" s="10">
        <f>Eingabe!$C21</f>
        <v>0</v>
      </c>
      <c r="D11" s="10">
        <f t="shared" si="0"/>
        <v>0</v>
      </c>
      <c r="E11" s="10">
        <f>Eingabe!$C22</f>
        <v>0</v>
      </c>
    </row>
    <row r="12" spans="2:5" ht="13.5">
      <c r="B12" s="9">
        <v>9</v>
      </c>
      <c r="C12" s="10">
        <f>Eingabe!$C23</f>
        <v>0</v>
      </c>
      <c r="D12" s="10">
        <f t="shared" si="0"/>
        <v>0</v>
      </c>
      <c r="E12" s="10">
        <f>Eingabe!$C24</f>
        <v>0</v>
      </c>
    </row>
    <row r="13" spans="2:5" ht="13.5">
      <c r="B13" s="9">
        <v>10</v>
      </c>
      <c r="C13" s="10">
        <f>Eingabe!$C25</f>
        <v>0</v>
      </c>
      <c r="D13" s="10">
        <f t="shared" si="0"/>
        <v>0</v>
      </c>
      <c r="E13" s="10">
        <f>Eingabe!$C26</f>
        <v>0</v>
      </c>
    </row>
    <row r="14" spans="2:5" ht="13.5">
      <c r="B14" s="9">
        <v>11</v>
      </c>
      <c r="C14" s="10">
        <f>Eingabe!$C27</f>
        <v>0</v>
      </c>
      <c r="D14" s="10">
        <f t="shared" si="0"/>
        <v>0</v>
      </c>
      <c r="E14" s="10">
        <f>Eingabe!$C28</f>
        <v>0</v>
      </c>
    </row>
    <row r="15" spans="2:5" ht="13.5">
      <c r="B15" s="9">
        <v>12</v>
      </c>
      <c r="C15" s="10">
        <f>Eingabe!$C17</f>
        <v>0</v>
      </c>
      <c r="D15" s="10">
        <f t="shared" si="0"/>
        <v>0</v>
      </c>
      <c r="E15" s="10">
        <f>Eingabe!$C30</f>
        <v>0</v>
      </c>
    </row>
    <row r="16" spans="2:5" ht="13.5">
      <c r="B16" s="9">
        <v>13</v>
      </c>
      <c r="C16" s="10">
        <f>Eingabe!$C29</f>
        <v>0</v>
      </c>
      <c r="D16" s="10">
        <f t="shared" si="0"/>
        <v>0</v>
      </c>
      <c r="E16" s="10">
        <f>Eingabe!$C32</f>
        <v>0</v>
      </c>
    </row>
    <row r="17" spans="2:5" ht="13.5">
      <c r="B17" s="9">
        <v>14</v>
      </c>
      <c r="C17" s="10">
        <f>Eingabe!$C31</f>
        <v>0</v>
      </c>
      <c r="D17" s="10">
        <f t="shared" si="0"/>
        <v>0</v>
      </c>
      <c r="E17" s="10">
        <f>Eingabe!$C34</f>
        <v>0</v>
      </c>
    </row>
    <row r="18" spans="2:5" ht="13.5">
      <c r="B18" s="9">
        <v>15</v>
      </c>
      <c r="C18" s="10">
        <f>Eingabe!$C33</f>
        <v>0</v>
      </c>
      <c r="D18" s="10">
        <f t="shared" si="0"/>
        <v>0</v>
      </c>
      <c r="E18" s="10">
        <f>Eingabe!$C36</f>
        <v>0</v>
      </c>
    </row>
    <row r="19" spans="2:5" ht="13.5">
      <c r="B19" s="9">
        <v>16</v>
      </c>
      <c r="C19" s="10">
        <f>Eingabe!$C35</f>
        <v>0</v>
      </c>
      <c r="D19" s="10">
        <f t="shared" si="0"/>
        <v>0</v>
      </c>
      <c r="E19" s="10">
        <f>Eingabe!$C38</f>
        <v>0</v>
      </c>
    </row>
    <row r="21" spans="2:19" ht="13.5">
      <c r="B21" s="12" t="s">
        <v>43</v>
      </c>
      <c r="C21" s="13">
        <v>0</v>
      </c>
      <c r="D21" s="13">
        <v>1</v>
      </c>
      <c r="E21" s="13">
        <v>2</v>
      </c>
      <c r="F21" s="13">
        <v>3</v>
      </c>
      <c r="G21" s="13">
        <v>4</v>
      </c>
      <c r="H21" s="13">
        <v>5</v>
      </c>
      <c r="I21" s="13">
        <v>6</v>
      </c>
      <c r="J21" s="13">
        <v>7</v>
      </c>
      <c r="K21" s="13">
        <v>8</v>
      </c>
      <c r="L21" s="13">
        <v>9</v>
      </c>
      <c r="M21" s="13">
        <v>10</v>
      </c>
      <c r="N21" s="13">
        <v>11</v>
      </c>
      <c r="O21" s="13">
        <v>12</v>
      </c>
      <c r="P21" s="13">
        <v>13</v>
      </c>
      <c r="Q21" s="13">
        <v>14</v>
      </c>
      <c r="R21" s="13">
        <v>15</v>
      </c>
      <c r="S21" s="13">
        <v>16</v>
      </c>
    </row>
    <row r="22" spans="2:19" ht="15">
      <c r="B22" s="12" t="s">
        <v>40</v>
      </c>
      <c r="C22" s="15">
        <f>Eingabe!$C5</f>
        <v>1</v>
      </c>
      <c r="D22" s="15">
        <f>Eingabe!$C7</f>
        <v>0</v>
      </c>
      <c r="E22" s="15">
        <f>Eingabe!$C9</f>
        <v>0</v>
      </c>
      <c r="F22" s="15">
        <f>Eingabe!$C11</f>
        <v>0</v>
      </c>
      <c r="G22" s="15">
        <f>Eingabe!$C13</f>
        <v>0</v>
      </c>
      <c r="H22" s="15">
        <f>Eingabe!$C15</f>
        <v>0.5</v>
      </c>
      <c r="I22" s="15">
        <f>Eingabe!$C17</f>
        <v>0</v>
      </c>
      <c r="J22" s="15">
        <f>Eingabe!$C19</f>
        <v>0</v>
      </c>
      <c r="K22" s="15">
        <f>Eingabe!$C21</f>
        <v>0</v>
      </c>
      <c r="L22" s="15">
        <f>Eingabe!$C23</f>
        <v>0</v>
      </c>
      <c r="M22" s="15">
        <f>Eingabe!$C25</f>
        <v>0</v>
      </c>
      <c r="N22" s="15">
        <f>Eingabe!$C27</f>
        <v>0</v>
      </c>
      <c r="O22" s="15">
        <f>Eingabe!$C29</f>
        <v>0</v>
      </c>
      <c r="P22" s="15">
        <f>Eingabe!$C31</f>
        <v>0</v>
      </c>
      <c r="Q22" s="15">
        <f>Eingabe!$C33</f>
        <v>0</v>
      </c>
      <c r="R22" s="15">
        <f>Eingabe!$C35</f>
        <v>0</v>
      </c>
      <c r="S22" s="15">
        <f>Eingabe!$C37</f>
        <v>0</v>
      </c>
    </row>
    <row r="23" spans="2:19" ht="15">
      <c r="B23" s="14" t="s">
        <v>42</v>
      </c>
      <c r="C23" s="16">
        <f>D3</f>
        <v>0</v>
      </c>
      <c r="D23" s="16">
        <f>D4</f>
        <v>0</v>
      </c>
      <c r="E23" s="16">
        <f>D5</f>
        <v>0</v>
      </c>
      <c r="F23" s="16">
        <f>D6</f>
        <v>3.141592653589793</v>
      </c>
      <c r="G23" s="16">
        <f>D7</f>
        <v>0</v>
      </c>
      <c r="H23" s="16">
        <f>D8</f>
        <v>0</v>
      </c>
      <c r="I23" s="16">
        <f>D9</f>
        <v>0</v>
      </c>
      <c r="J23" s="16">
        <f>D10</f>
        <v>0</v>
      </c>
      <c r="K23" s="16">
        <f>D11</f>
        <v>0</v>
      </c>
      <c r="L23" s="16">
        <f>D12</f>
        <v>0</v>
      </c>
      <c r="M23" s="16">
        <f>D13</f>
        <v>0</v>
      </c>
      <c r="N23" s="16">
        <f>D14</f>
        <v>0</v>
      </c>
      <c r="O23" s="16">
        <f>D15</f>
        <v>0</v>
      </c>
      <c r="P23" s="16">
        <f>D16</f>
        <v>0</v>
      </c>
      <c r="Q23" s="16">
        <f>D17</f>
        <v>0</v>
      </c>
      <c r="R23" s="16">
        <f>D18</f>
        <v>0</v>
      </c>
      <c r="S23" s="16">
        <f>D19</f>
        <v>0</v>
      </c>
    </row>
    <row r="24" spans="4:19" ht="13.5">
      <c r="D24" s="5"/>
      <c r="E24" s="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dcterms:created xsi:type="dcterms:W3CDTF">2010-05-04T11:54:31Z</dcterms:created>
  <dcterms:modified xsi:type="dcterms:W3CDTF">2014-11-28T12:17:31Z</dcterms:modified>
  <cp:category/>
  <cp:version/>
  <cp:contentType/>
  <cp:contentStatus/>
</cp:coreProperties>
</file>